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23-2024" sheetId="1" r:id="rId1"/>
  </sheets>
  <definedNames>
    <definedName name="_xlnm._FilterDatabase" localSheetId="0" hidden="1">'2023-2024'!$A$11:$I$93</definedName>
    <definedName name="_xlnm.Print_Titles" localSheetId="0">'2023-2024'!$9:$10</definedName>
    <definedName name="_xlnm.Print_Area" localSheetId="0">'2023-2024'!$A$1:$F$127</definedName>
  </definedNames>
  <calcPr fullCalcOnLoad="1"/>
</workbook>
</file>

<file path=xl/sharedStrings.xml><?xml version="1.0" encoding="utf-8"?>
<sst xmlns="http://schemas.openxmlformats.org/spreadsheetml/2006/main" count="361" uniqueCount="131">
  <si>
    <t xml:space="preserve">.                    </t>
  </si>
  <si>
    <t>(тыс. руб)</t>
  </si>
  <si>
    <t>№ строки</t>
  </si>
  <si>
    <t>Наименование показателя бюджетной классификации</t>
  </si>
  <si>
    <t>Целевая статья</t>
  </si>
  <si>
    <t>Вид расходов</t>
  </si>
  <si>
    <t>Раздел, подраздел</t>
  </si>
  <si>
    <t>2</t>
  </si>
  <si>
    <t>3</t>
  </si>
  <si>
    <t>4</t>
  </si>
  <si>
    <t>Муниципальная программа Мигнинского сельсовета «Обеспечение безопасности и комфортных условий жизнедеятельности населения Мигнинского сельсовета"  на 2016-2018 годы</t>
  </si>
  <si>
    <t>Подпрограмма "Благоустройство территори Мигнинского сельсовета"</t>
  </si>
  <si>
    <t>Уличное освещение  в рамках подпрограммы «Благоустройство» муниципальной программы Мигнинского сельсовета
 «Обеспечение безопасности и комфортных условий жизнедеятельности  населения Мигнинского сельсовета»
 на 2014 - 2016 годы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</si>
  <si>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</si>
  <si>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</si>
  <si>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</si>
  <si>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</si>
  <si>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ЖИЛИЩНО-КОММУНАЛЬНОЕ ХОЗЯЙСТВО</t>
  </si>
  <si>
    <t>Благоустройство</t>
  </si>
  <si>
    <t>0503</t>
  </si>
  <si>
    <t>НАЦИОНАЛЬНАЯ ЭКОНОМИКА</t>
  </si>
  <si>
    <t>0400</t>
  </si>
  <si>
    <t>Дорожное хозяйство (дорожные фонды)</t>
  </si>
  <si>
    <t>0409</t>
  </si>
  <si>
    <t>ЗДРАВООХРАНЕНИЕ</t>
  </si>
  <si>
    <t xml:space="preserve">Другие вопросы в области здравоохранения </t>
  </si>
  <si>
    <t>0909</t>
  </si>
  <si>
    <t>Подпрограмма "Обеспечение безопасности жизнедеятельности населения"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</si>
  <si>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</si>
  <si>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</si>
  <si>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</si>
  <si>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 xml:space="preserve">Софинасирование организации и проведение акарицидной обработки мест массового отдыха населения в рамках подпрограммы "Обеспечение безопасности жизнедеятельности населения" муниципальной программы Мигнинского сельсовета «Обеспечение безопасности и комфортных условий жизнедеятельности населения Мигнинского сельсовета"  на 2016-2018 годы </t>
  </si>
  <si>
    <t>Отдельные мероприятия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</si>
  <si>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</si>
  <si>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</si>
  <si>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</si>
  <si>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</si>
  <si>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КУЛЬТУРА, КИНЕМАТОГРАФИЯ</t>
  </si>
  <si>
    <t>0800</t>
  </si>
  <si>
    <t>Культура</t>
  </si>
  <si>
    <t>0801</t>
  </si>
  <si>
    <t>Мобилизационная и вневойсковая подготовка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</si>
  <si>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</si>
  <si>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</si>
  <si>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государственных (муниципальных ) органов</t>
  </si>
  <si>
    <t>120</t>
  </si>
  <si>
    <t>НАЦИОНАЛЬНАЯ ОБОРОНА</t>
  </si>
  <si>
    <t>0200</t>
  </si>
  <si>
    <t>0203</t>
  </si>
  <si>
    <t>Закупка товаров, работ и услуг для государственных (муниципальных )нужд</t>
  </si>
  <si>
    <t>Иные закупки товаров, работ и услуг для государственных (муниципальных )нужд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</si>
  <si>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</si>
  <si>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</si>
  <si>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</si>
  <si>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0104</t>
  </si>
  <si>
    <t>Руководство и управление в сфере установленных функций органов местного самоуправления в рамках непрограммных расходов администраци Мигнинского сельсовета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</si>
  <si>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</si>
  <si>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</si>
  <si>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</si>
  <si>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</si>
  <si>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</si>
  <si>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</si>
  <si>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800</t>
  </si>
  <si>
    <t>3,00</t>
  </si>
  <si>
    <t>Уплата налогов, сборов и  иных платежей</t>
  </si>
  <si>
    <t>850</t>
  </si>
  <si>
    <t xml:space="preserve">Резервный фонд  в рамках непрограммных расходов  администраци Мигнинского сельсовета </t>
  </si>
  <si>
    <t>Резервные средства</t>
  </si>
  <si>
    <t>870</t>
  </si>
  <si>
    <t>Резервные фонды</t>
  </si>
  <si>
    <t>0111</t>
  </si>
  <si>
    <t>Условно утвержденные расходы</t>
  </si>
  <si>
    <t>ИТОГО</t>
  </si>
  <si>
    <t>4900000000</t>
  </si>
  <si>
    <t>4910000000</t>
  </si>
  <si>
    <t>4910083400</t>
  </si>
  <si>
    <t>4920000000</t>
  </si>
  <si>
    <t>4920083420</t>
  </si>
  <si>
    <t>4930000000</t>
  </si>
  <si>
    <t>4930075550</t>
  </si>
  <si>
    <t>4930083480</t>
  </si>
  <si>
    <t>4930095550</t>
  </si>
  <si>
    <t>5000000000</t>
  </si>
  <si>
    <t>5090000000</t>
  </si>
  <si>
    <t>5090080610</t>
  </si>
  <si>
    <t>7600000000</t>
  </si>
  <si>
    <t>7610000000</t>
  </si>
  <si>
    <t>7610051180</t>
  </si>
  <si>
    <t>7610075140</t>
  </si>
  <si>
    <t>7610080210</t>
  </si>
  <si>
    <t>7610081120</t>
  </si>
  <si>
    <t>к решению Мигнинского сельского Совета депутатов</t>
  </si>
  <si>
    <t>Водное хозяйство</t>
  </si>
  <si>
    <t>Содержание в безопасности  гидротехнических сооружений (обучение специалиста в области  гидротехнических сооружений) по Муниципальной программе Мигнинского сельсовета «Обеспечение безопасности и комфортных условий жизнедеятельности населения Мигнинского сельсовета"  на 2016-2018 годы</t>
  </si>
  <si>
    <t>0406</t>
  </si>
  <si>
    <t>Круглогодичное содержание и ремонт улично-дорожной сети  в рамках подпрограммы «Содержание улично-дорожной сети Мигнинского сельсовета» муниципальной программы Мигнинского сельсовета «Обеспечение безопасности и комфортных условий жизнедеятельности  населения Мигнинскогосельсовета»</t>
  </si>
  <si>
    <t>Муниципальная программа Мигнинского сельсовета «Обеспечение безопасности и комфортных условий жизнедеятельности населения Мигнинского сельсовета" проведение акарицидных обработок мест массового отдыха</t>
  </si>
  <si>
    <t xml:space="preserve">Муниципальная программа Мигнинского сельсовета «Развитие культуры" </t>
  </si>
  <si>
    <t xml:space="preserve">Обеспечение деятельности (оказание услуг) подведомственных учреждений в рамках муниципальной программы Мигнинского сельсовета «Развитие культуры"  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</si>
  <si>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администрации Мигнинского сельсовета</t>
  </si>
  <si>
    <t>Субсидия на осуществление дорожной деятельности (катипальный ремонт) в отношении автомобильных дорог общего пользования местного значения дорожного фонда Красноярского в рамках подпрограммы " Содержание улично-дорожной сети Мигнинского сельсовета" муниципальной программы Мигнинского сельсовета " Обеспечение безопасности и комфортных условий жизнедеятельности населения Мигнинского сельсовета"</t>
  </si>
  <si>
    <t>4920073950</t>
  </si>
  <si>
    <t>Подпрограмма "Содержание улично-дорожной сети Мигнинского сельсовета"</t>
  </si>
  <si>
    <t>Софинансирование на осуществление дорожной деятельности (катипальный ремонт) в отношении автомобильных дорог общего пользования местного значения дорожного фонда Красноярского в рамках подпрограммы " Содержание улично-дорожной сети Мигнинского сельсовета" муниципальной программы Мигнинского сельсовета " Обеспечение безопасности и комфортных условий жизнедеятельности населения Мигнинского сельсовета"</t>
  </si>
  <si>
    <t>492007395</t>
  </si>
  <si>
    <t xml:space="preserve">Содержание в безопасности  гидротехнических сооружений (обслуживание пожарных гидрантов) по Муниципальной программе Мигнинского сельсовета «Обеспечение безопасности и комфортных условий жизнедеятельности населения Мигнинского сельсовета"  </t>
  </si>
  <si>
    <t>4930084690</t>
  </si>
  <si>
    <t>Субсидия на обеспечение первичных мер пожарной безопасности в рамках подпрограммы " Обеспечение безопасности жизнедеятельности населения" муниципальной программы " Обеспечение безопасности и комфортных условий жизнедеятельности населения Мигнинского сельсовета"</t>
  </si>
  <si>
    <t>4930074120</t>
  </si>
  <si>
    <t>Софинансирование  обеспечения первичных мер пожарной безопасности в рамках подпрограммы " Обеспечение безопасности жизнедеятельности населения" муниципальной программы " Обеспечение безопасности и комфортных условий жизнедеятельности населения Мигнинского сельсовета"</t>
  </si>
  <si>
    <t>4930094120</t>
  </si>
  <si>
    <t>Сумма на 2023 год</t>
  </si>
  <si>
    <t xml:space="preserve">Субсидии на содержание автомобильных дорог общего пользования местного значения городских округов, городских и сельских поселения за счет средств дорожного фонда Красноярского края в рамках подпрограммы " Содержание улично - дорожной сети Мигнинского сельсовета" муниципальной программы " Обеспечение безопасноясти и комфортных условий жизнедеятельности населения Мигнинского сельсовета" </t>
  </si>
  <si>
    <t xml:space="preserve">Софинансирование расходов на содержание автомобильных дорог общего пользования местного значения  в рамках подпрограммы "Содержание улично - дорожной сети Мигнинского сельсовета" муниципальной программы  "Обеспечение безопасности и комфортных условий жизнедеятельности населнгня Мигнинского сельсовета" </t>
  </si>
  <si>
    <t>4920075080</t>
  </si>
  <si>
    <t>4920095080</t>
  </si>
  <si>
    <t>Субсидия на обустройство и восстановление воинских захоронений</t>
  </si>
  <si>
    <t>49100К2990</t>
  </si>
  <si>
    <t xml:space="preserve">от                                          2021 года № </t>
  </si>
  <si>
    <t>Распределение бюджетных ассигнований по  целевым статьям (муниципальным  программам Мигнинского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на 2023-2024 годы</t>
  </si>
  <si>
    <t>Сумма на 2024 год</t>
  </si>
  <si>
    <t xml:space="preserve">Прочие работы и услуги  в рамках подпрограммы «Благоустройство» муниципальной программы Мигнинского сельсовета
 «Обеспечение безопасности и комфортных условий жизнедеятельности  населения Мигнинского сельсовета»
</t>
  </si>
  <si>
    <t xml:space="preserve">Прочие работы и услуги (обработка территории от конопли) в рамках подпрограммы «Благоустройство» муниципальной программы Мигнинского сельсовета
 «Обеспечение безопасности и комфортных условий жизнедеятельности  населения Мигнинского сельсовета»
</t>
  </si>
  <si>
    <t>4910083500</t>
  </si>
  <si>
    <t>4990083670</t>
  </si>
  <si>
    <t>493009550</t>
  </si>
  <si>
    <t>Непрограммные расходы отдельных органов исполнительной власти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</si>
  <si>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</t>
  </si>
  <si>
    <t>7610080270</t>
  </si>
  <si>
    <t xml:space="preserve">Руководство и управление в сфере установленных функций органов местного самоуправления  в рамках непрограммных расходов администрации Мигнинского сельсовета </t>
  </si>
  <si>
    <t>Приложение № 10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</si>
</sst>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4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 shrinkToFi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4" fontId="8" fillId="0" borderId="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9" fontId="10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left" vertical="top" wrapText="1"/>
    </xf>
    <xf numFmtId="4" fontId="8" fillId="0" borderId="11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horizontal="left" wrapText="1"/>
    </xf>
    <xf numFmtId="49" fontId="11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2" fontId="8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0" fontId="8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Alignment="1">
      <alignment/>
    </xf>
    <xf numFmtId="173" fontId="9" fillId="0" borderId="10" xfId="0" applyNumberFormat="1" applyFont="1" applyFill="1" applyBorder="1" applyAlignment="1">
      <alignment horizontal="center" wrapText="1"/>
    </xf>
    <xf numFmtId="173" fontId="10" fillId="0" borderId="10" xfId="0" applyNumberFormat="1" applyFont="1" applyFill="1" applyBorder="1" applyAlignment="1">
      <alignment horizontal="center" wrapText="1"/>
    </xf>
    <xf numFmtId="173" fontId="10" fillId="33" borderId="10" xfId="0" applyNumberFormat="1" applyFont="1" applyFill="1" applyBorder="1" applyAlignment="1">
      <alignment horizontal="center" wrapText="1"/>
    </xf>
    <xf numFmtId="173" fontId="14" fillId="0" borderId="10" xfId="0" applyNumberFormat="1" applyFont="1" applyBorder="1" applyAlignment="1">
      <alignment horizontal="center"/>
    </xf>
    <xf numFmtId="173" fontId="15" fillId="0" borderId="10" xfId="0" applyNumberFormat="1" applyFont="1" applyBorder="1" applyAlignment="1">
      <alignment horizontal="center"/>
    </xf>
    <xf numFmtId="173" fontId="11" fillId="0" borderId="1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 shrinkToFit="1"/>
    </xf>
    <xf numFmtId="2" fontId="6" fillId="0" borderId="12" xfId="0" applyNumberFormat="1" applyFont="1" applyFill="1" applyBorder="1" applyAlignment="1">
      <alignment horizontal="left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/>
    </xf>
    <xf numFmtId="173" fontId="9" fillId="33" borderId="10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horizontal="left" wrapText="1"/>
    </xf>
    <xf numFmtId="49" fontId="17" fillId="0" borderId="10" xfId="0" applyNumberFormat="1" applyFont="1" applyFill="1" applyBorder="1" applyAlignment="1">
      <alignment horizontal="center" vertical="top" wrapText="1"/>
    </xf>
    <xf numFmtId="173" fontId="17" fillId="0" borderId="10" xfId="0" applyNumberFormat="1" applyFont="1" applyFill="1" applyBorder="1" applyAlignment="1">
      <alignment horizontal="center" vertical="top" wrapText="1"/>
    </xf>
    <xf numFmtId="173" fontId="17" fillId="33" borderId="10" xfId="0" applyNumberFormat="1" applyFont="1" applyFill="1" applyBorder="1" applyAlignment="1">
      <alignment horizontal="center" vertical="top" wrapText="1"/>
    </xf>
    <xf numFmtId="173" fontId="10" fillId="0" borderId="0" xfId="0" applyNumberFormat="1" applyFont="1" applyFill="1" applyBorder="1" applyAlignment="1">
      <alignment horizontal="center" wrapText="1"/>
    </xf>
    <xf numFmtId="173" fontId="10" fillId="0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top" wrapText="1"/>
    </xf>
    <xf numFmtId="1" fontId="6" fillId="0" borderId="12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 shrinkToFit="1"/>
    </xf>
    <xf numFmtId="0" fontId="18" fillId="0" borderId="0" xfId="0" applyFont="1" applyFill="1" applyBorder="1" applyAlignment="1">
      <alignment horizontal="right" vertical="top" wrapText="1" shrinkToFit="1"/>
    </xf>
    <xf numFmtId="0" fontId="3" fillId="0" borderId="0" xfId="0" applyFont="1" applyFill="1" applyBorder="1" applyAlignment="1">
      <alignment horizontal="right" vertical="top" wrapText="1" shrinkToFit="1"/>
    </xf>
    <xf numFmtId="0" fontId="0" fillId="0" borderId="0" xfId="0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1"/>
  <sheetViews>
    <sheetView tabSelected="1" zoomScale="89" zoomScaleNormal="89" zoomScaleSheetLayoutView="100" zoomScalePageLayoutView="0" workbookViewId="0" topLeftCell="A1">
      <selection activeCell="L8" sqref="L8"/>
    </sheetView>
  </sheetViews>
  <sheetFormatPr defaultColWidth="9.00390625" defaultRowHeight="12.75"/>
  <cols>
    <col min="1" max="1" width="5.25390625" style="1" customWidth="1"/>
    <col min="2" max="2" width="46.00390625" style="1" customWidth="1"/>
    <col min="3" max="3" width="13.375" style="2" customWidth="1"/>
    <col min="4" max="4" width="5.625" style="2" customWidth="1"/>
    <col min="5" max="5" width="7.125" style="2" customWidth="1"/>
    <col min="6" max="6" width="9.875" style="3" customWidth="1"/>
    <col min="7" max="7" width="9.875" style="0" customWidth="1"/>
  </cols>
  <sheetData>
    <row r="1" spans="3:6" ht="12.75" customHeight="1">
      <c r="C1" s="4"/>
      <c r="D1" s="5"/>
      <c r="E1" s="6"/>
      <c r="F1" s="6"/>
    </row>
    <row r="2" spans="1:6" ht="15" customHeight="1">
      <c r="A2" s="7"/>
      <c r="B2" s="7"/>
      <c r="C2" s="4"/>
      <c r="D2" s="73" t="s">
        <v>130</v>
      </c>
      <c r="E2" s="74"/>
      <c r="F2" s="74"/>
    </row>
    <row r="3" spans="1:8" ht="15" customHeight="1">
      <c r="A3" s="7"/>
      <c r="B3" s="7"/>
      <c r="C3" s="72" t="s">
        <v>91</v>
      </c>
      <c r="D3" s="72"/>
      <c r="E3" s="72"/>
      <c r="F3" s="72"/>
      <c r="G3" s="72"/>
      <c r="H3" s="58"/>
    </row>
    <row r="4" spans="1:7" ht="12.75" customHeight="1">
      <c r="A4" s="7"/>
      <c r="B4" s="7"/>
      <c r="C4" s="75" t="s">
        <v>118</v>
      </c>
      <c r="D4" s="75"/>
      <c r="E4" s="75"/>
      <c r="F4" s="75"/>
      <c r="G4" s="8"/>
    </row>
    <row r="5" spans="1:7" ht="12.75" customHeight="1">
      <c r="A5" s="7"/>
      <c r="B5" s="7"/>
      <c r="C5" s="74"/>
      <c r="D5" s="74"/>
      <c r="E5" s="74"/>
      <c r="F5" s="74"/>
      <c r="G5" s="8"/>
    </row>
    <row r="6" spans="1:7" ht="12.75">
      <c r="A6" s="7"/>
      <c r="B6" s="7"/>
      <c r="C6" s="4"/>
      <c r="D6" s="4"/>
      <c r="E6" s="4"/>
      <c r="F6" s="9"/>
      <c r="G6" s="9"/>
    </row>
    <row r="7" spans="1:7" ht="12.75">
      <c r="A7" s="7" t="s">
        <v>0</v>
      </c>
      <c r="B7" s="7"/>
      <c r="C7" s="4"/>
      <c r="D7" s="4"/>
      <c r="E7" s="4"/>
      <c r="F7" s="9"/>
      <c r="G7" s="9"/>
    </row>
    <row r="8" spans="1:7" ht="94.5" customHeight="1">
      <c r="A8" s="76" t="s">
        <v>119</v>
      </c>
      <c r="B8" s="76"/>
      <c r="C8" s="76"/>
      <c r="D8" s="76"/>
      <c r="E8" s="76"/>
      <c r="F8" s="76"/>
      <c r="G8" s="10"/>
    </row>
    <row r="9" spans="1:7" ht="12.75" customHeight="1">
      <c r="A9" s="71" t="s">
        <v>1</v>
      </c>
      <c r="B9" s="71"/>
      <c r="C9" s="71"/>
      <c r="D9" s="71"/>
      <c r="E9" s="71"/>
      <c r="F9" s="71"/>
      <c r="G9" s="11"/>
    </row>
    <row r="10" spans="1:8" ht="63">
      <c r="A10" s="12" t="s">
        <v>2</v>
      </c>
      <c r="B10" s="13" t="s">
        <v>3</v>
      </c>
      <c r="C10" s="14" t="s">
        <v>4</v>
      </c>
      <c r="D10" s="14" t="s">
        <v>5</v>
      </c>
      <c r="E10" s="14" t="s">
        <v>6</v>
      </c>
      <c r="F10" s="15" t="s">
        <v>111</v>
      </c>
      <c r="G10" s="15" t="s">
        <v>120</v>
      </c>
      <c r="H10" s="16"/>
    </row>
    <row r="11" spans="1:8" ht="15.75">
      <c r="A11" s="17"/>
      <c r="B11" s="17">
        <v>1</v>
      </c>
      <c r="C11" s="18" t="s">
        <v>7</v>
      </c>
      <c r="D11" s="18" t="s">
        <v>8</v>
      </c>
      <c r="E11" s="18" t="s">
        <v>9</v>
      </c>
      <c r="F11" s="17">
        <v>5</v>
      </c>
      <c r="G11" s="19"/>
      <c r="H11" s="19"/>
    </row>
    <row r="12" spans="1:8" ht="31.5">
      <c r="A12" s="70">
        <f aca="true" t="shared" si="0" ref="A12:A126">A11+1</f>
        <v>1</v>
      </c>
      <c r="B12" s="28" t="s">
        <v>17</v>
      </c>
      <c r="C12" s="18"/>
      <c r="D12" s="18"/>
      <c r="E12" s="18"/>
      <c r="F12" s="17"/>
      <c r="G12" s="19"/>
      <c r="H12" s="19"/>
    </row>
    <row r="13" spans="1:8" ht="15.75">
      <c r="A13" s="70">
        <f t="shared" si="0"/>
        <v>2</v>
      </c>
      <c r="B13" s="26" t="s">
        <v>18</v>
      </c>
      <c r="C13" s="18"/>
      <c r="D13" s="18"/>
      <c r="E13" s="18"/>
      <c r="F13" s="17"/>
      <c r="G13" s="19"/>
      <c r="H13" s="19"/>
    </row>
    <row r="14" spans="1:8" ht="61.5" customHeight="1">
      <c r="A14" s="70">
        <f t="shared" si="0"/>
        <v>3</v>
      </c>
      <c r="B14" s="20" t="s">
        <v>10</v>
      </c>
      <c r="C14" s="21" t="s">
        <v>73</v>
      </c>
      <c r="D14" s="21"/>
      <c r="E14" s="21"/>
      <c r="F14" s="52">
        <f aca="true" t="shared" si="1" ref="F14:G17">F15</f>
        <v>140</v>
      </c>
      <c r="G14" s="52">
        <f t="shared" si="1"/>
        <v>151</v>
      </c>
      <c r="H14" s="22"/>
    </row>
    <row r="15" spans="1:8" s="25" customFormat="1" ht="31.5">
      <c r="A15" s="70">
        <f t="shared" si="0"/>
        <v>4</v>
      </c>
      <c r="B15" s="23" t="s">
        <v>11</v>
      </c>
      <c r="C15" s="24" t="s">
        <v>74</v>
      </c>
      <c r="D15" s="24"/>
      <c r="E15" s="24"/>
      <c r="F15" s="52">
        <f>F16+F19+F22+F25</f>
        <v>140</v>
      </c>
      <c r="G15" s="52">
        <f>G16+G22+G25</f>
        <v>151</v>
      </c>
      <c r="H15" s="22"/>
    </row>
    <row r="16" spans="1:8" s="25" customFormat="1" ht="75.75" customHeight="1">
      <c r="A16" s="70">
        <f t="shared" si="0"/>
        <v>5</v>
      </c>
      <c r="B16" s="23" t="s">
        <v>12</v>
      </c>
      <c r="C16" s="24" t="s">
        <v>75</v>
      </c>
      <c r="D16" s="24"/>
      <c r="E16" s="24"/>
      <c r="F16" s="53">
        <f t="shared" si="1"/>
        <v>125</v>
      </c>
      <c r="G16" s="53">
        <f t="shared" si="1"/>
        <v>135</v>
      </c>
      <c r="H16" s="22"/>
    </row>
    <row r="17" spans="1:8" s="25" customFormat="1" ht="33.75" customHeight="1">
      <c r="A17" s="70">
        <f t="shared" si="0"/>
        <v>6</v>
      </c>
      <c r="B17" s="26" t="s">
        <v>13</v>
      </c>
      <c r="C17" s="24" t="s">
        <v>75</v>
      </c>
      <c r="D17" s="24" t="s">
        <v>14</v>
      </c>
      <c r="E17" s="24"/>
      <c r="F17" s="53">
        <f t="shared" si="1"/>
        <v>125</v>
      </c>
      <c r="G17" s="53">
        <f t="shared" si="1"/>
        <v>135</v>
      </c>
      <c r="H17" s="27"/>
    </row>
    <row r="18" spans="1:8" s="25" customFormat="1" ht="20.25" customHeight="1">
      <c r="A18" s="70">
        <f t="shared" si="0"/>
        <v>7</v>
      </c>
      <c r="B18" s="26" t="s">
        <v>15</v>
      </c>
      <c r="C18" s="24" t="s">
        <v>75</v>
      </c>
      <c r="D18" s="24" t="s">
        <v>16</v>
      </c>
      <c r="E18" s="24"/>
      <c r="F18" s="53">
        <v>125</v>
      </c>
      <c r="G18" s="53">
        <v>135</v>
      </c>
      <c r="H18" s="22"/>
    </row>
    <row r="19" spans="1:8" s="25" customFormat="1" ht="31.5" customHeight="1">
      <c r="A19" s="70">
        <f t="shared" si="0"/>
        <v>8</v>
      </c>
      <c r="B19" s="26" t="s">
        <v>116</v>
      </c>
      <c r="C19" s="24" t="s">
        <v>117</v>
      </c>
      <c r="D19" s="24"/>
      <c r="E19" s="24"/>
      <c r="F19" s="53"/>
      <c r="G19" s="52"/>
      <c r="H19" s="22"/>
    </row>
    <row r="20" spans="1:8" s="25" customFormat="1" ht="36" customHeight="1">
      <c r="A20" s="70">
        <f t="shared" si="0"/>
        <v>9</v>
      </c>
      <c r="B20" s="26" t="s">
        <v>13</v>
      </c>
      <c r="C20" s="24" t="s">
        <v>117</v>
      </c>
      <c r="D20" s="24" t="s">
        <v>14</v>
      </c>
      <c r="E20" s="24" t="s">
        <v>19</v>
      </c>
      <c r="F20" s="53"/>
      <c r="G20" s="52"/>
      <c r="H20" s="22"/>
    </row>
    <row r="21" spans="1:8" s="25" customFormat="1" ht="32.25" customHeight="1">
      <c r="A21" s="70">
        <f t="shared" si="0"/>
        <v>10</v>
      </c>
      <c r="B21" s="26" t="s">
        <v>15</v>
      </c>
      <c r="C21" s="24" t="s">
        <v>117</v>
      </c>
      <c r="D21" s="24" t="s">
        <v>16</v>
      </c>
      <c r="E21" s="24" t="s">
        <v>19</v>
      </c>
      <c r="F21" s="53"/>
      <c r="G21" s="52"/>
      <c r="H21" s="22"/>
    </row>
    <row r="22" spans="1:8" s="25" customFormat="1" ht="46.5" customHeight="1">
      <c r="A22" s="70">
        <f t="shared" si="0"/>
        <v>11</v>
      </c>
      <c r="B22" s="23" t="s">
        <v>121</v>
      </c>
      <c r="C22" s="24" t="s">
        <v>123</v>
      </c>
      <c r="D22" s="24"/>
      <c r="E22" s="24" t="s">
        <v>19</v>
      </c>
      <c r="F22" s="53">
        <f>F23</f>
        <v>8</v>
      </c>
      <c r="G22" s="53">
        <f>G23</f>
        <v>8</v>
      </c>
      <c r="H22" s="22"/>
    </row>
    <row r="23" spans="1:8" s="25" customFormat="1" ht="32.25" customHeight="1">
      <c r="A23" s="70">
        <f t="shared" si="0"/>
        <v>12</v>
      </c>
      <c r="B23" s="26" t="s">
        <v>13</v>
      </c>
      <c r="C23" s="24" t="s">
        <v>123</v>
      </c>
      <c r="D23" s="24" t="s">
        <v>14</v>
      </c>
      <c r="E23" s="24" t="s">
        <v>19</v>
      </c>
      <c r="F23" s="53">
        <f>F24</f>
        <v>8</v>
      </c>
      <c r="G23" s="53">
        <f>G24</f>
        <v>8</v>
      </c>
      <c r="H23" s="22"/>
    </row>
    <row r="24" spans="1:8" s="25" customFormat="1" ht="32.25" customHeight="1">
      <c r="A24" s="70">
        <f t="shared" si="0"/>
        <v>13</v>
      </c>
      <c r="B24" s="26" t="s">
        <v>15</v>
      </c>
      <c r="C24" s="24" t="s">
        <v>123</v>
      </c>
      <c r="D24" s="24" t="s">
        <v>16</v>
      </c>
      <c r="E24" s="24" t="s">
        <v>19</v>
      </c>
      <c r="F24" s="53">
        <v>8</v>
      </c>
      <c r="G24" s="53">
        <v>8</v>
      </c>
      <c r="H24" s="22"/>
    </row>
    <row r="25" spans="1:8" s="25" customFormat="1" ht="45" customHeight="1">
      <c r="A25" s="70">
        <f t="shared" si="0"/>
        <v>14</v>
      </c>
      <c r="B25" s="23" t="s">
        <v>122</v>
      </c>
      <c r="C25" s="24" t="s">
        <v>124</v>
      </c>
      <c r="D25" s="24"/>
      <c r="E25" s="24" t="s">
        <v>19</v>
      </c>
      <c r="F25" s="53">
        <f>F26</f>
        <v>7</v>
      </c>
      <c r="G25" s="53">
        <f>G26</f>
        <v>8</v>
      </c>
      <c r="H25" s="22"/>
    </row>
    <row r="26" spans="1:8" s="25" customFormat="1" ht="32.25" customHeight="1">
      <c r="A26" s="70">
        <f t="shared" si="0"/>
        <v>15</v>
      </c>
      <c r="B26" s="26" t="s">
        <v>13</v>
      </c>
      <c r="C26" s="24" t="s">
        <v>124</v>
      </c>
      <c r="D26" s="24" t="s">
        <v>14</v>
      </c>
      <c r="E26" s="24" t="s">
        <v>19</v>
      </c>
      <c r="F26" s="53">
        <f>F27</f>
        <v>7</v>
      </c>
      <c r="G26" s="53">
        <f>G27</f>
        <v>8</v>
      </c>
      <c r="H26" s="22"/>
    </row>
    <row r="27" spans="1:8" s="25" customFormat="1" ht="32.25" customHeight="1">
      <c r="A27" s="70">
        <f t="shared" si="0"/>
        <v>16</v>
      </c>
      <c r="B27" s="26" t="s">
        <v>15</v>
      </c>
      <c r="C27" s="24" t="s">
        <v>124</v>
      </c>
      <c r="D27" s="24" t="s">
        <v>16</v>
      </c>
      <c r="E27" s="24" t="s">
        <v>19</v>
      </c>
      <c r="F27" s="53">
        <v>7</v>
      </c>
      <c r="G27" s="53">
        <v>8</v>
      </c>
      <c r="H27" s="22"/>
    </row>
    <row r="28" spans="1:8" s="25" customFormat="1" ht="22.5" customHeight="1">
      <c r="A28" s="70">
        <f t="shared" si="0"/>
        <v>17</v>
      </c>
      <c r="B28" s="34" t="s">
        <v>20</v>
      </c>
      <c r="C28" s="24"/>
      <c r="D28" s="24"/>
      <c r="E28" s="24" t="s">
        <v>21</v>
      </c>
      <c r="F28" s="53"/>
      <c r="G28" s="53"/>
      <c r="H28" s="22"/>
    </row>
    <row r="29" spans="1:7" s="25" customFormat="1" ht="28.5" customHeight="1">
      <c r="A29" s="70">
        <f t="shared" si="0"/>
        <v>18</v>
      </c>
      <c r="B29" s="35" t="s">
        <v>22</v>
      </c>
      <c r="C29" s="21" t="s">
        <v>76</v>
      </c>
      <c r="D29" s="30"/>
      <c r="E29" s="30" t="s">
        <v>23</v>
      </c>
      <c r="F29" s="52">
        <f>F30</f>
        <v>1973.4</v>
      </c>
      <c r="G29" s="52">
        <f>G30</f>
        <v>225.5</v>
      </c>
    </row>
    <row r="30" spans="1:7" s="25" customFormat="1" ht="34.5" customHeight="1">
      <c r="A30" s="70">
        <f t="shared" si="0"/>
        <v>19</v>
      </c>
      <c r="B30" s="26" t="s">
        <v>102</v>
      </c>
      <c r="C30" s="21"/>
      <c r="D30" s="30"/>
      <c r="E30" s="30" t="s">
        <v>23</v>
      </c>
      <c r="F30" s="52">
        <f>F31+F37+F40+F34+F43</f>
        <v>1973.4</v>
      </c>
      <c r="G30" s="52">
        <f>G37+G31+G34+G40+G43</f>
        <v>225.5</v>
      </c>
    </row>
    <row r="31" spans="1:7" s="25" customFormat="1" ht="51" customHeight="1">
      <c r="A31" s="70">
        <f t="shared" si="0"/>
        <v>20</v>
      </c>
      <c r="B31" s="59" t="s">
        <v>100</v>
      </c>
      <c r="C31" s="24" t="s">
        <v>101</v>
      </c>
      <c r="D31" s="60"/>
      <c r="E31" s="60"/>
      <c r="F31" s="53">
        <f>F32</f>
        <v>1550</v>
      </c>
      <c r="G31" s="53"/>
    </row>
    <row r="32" spans="1:7" s="25" customFormat="1" ht="38.25" customHeight="1">
      <c r="A32" s="70">
        <f t="shared" si="0"/>
        <v>21</v>
      </c>
      <c r="B32" s="59" t="s">
        <v>13</v>
      </c>
      <c r="C32" s="24" t="s">
        <v>101</v>
      </c>
      <c r="D32" s="60" t="s">
        <v>14</v>
      </c>
      <c r="E32" s="60" t="s">
        <v>23</v>
      </c>
      <c r="F32" s="53">
        <f>F33</f>
        <v>1550</v>
      </c>
      <c r="G32" s="53"/>
    </row>
    <row r="33" spans="1:7" s="25" customFormat="1" ht="38.25" customHeight="1">
      <c r="A33" s="70">
        <f t="shared" si="0"/>
        <v>22</v>
      </c>
      <c r="B33" s="59" t="s">
        <v>15</v>
      </c>
      <c r="C33" s="24" t="s">
        <v>101</v>
      </c>
      <c r="D33" s="60" t="s">
        <v>16</v>
      </c>
      <c r="E33" s="60" t="s">
        <v>23</v>
      </c>
      <c r="F33" s="53">
        <v>1550</v>
      </c>
      <c r="G33" s="53"/>
    </row>
    <row r="34" spans="1:7" s="25" customFormat="1" ht="60.75" customHeight="1">
      <c r="A34" s="70">
        <f t="shared" si="0"/>
        <v>23</v>
      </c>
      <c r="B34" s="29" t="s">
        <v>112</v>
      </c>
      <c r="C34" s="24" t="s">
        <v>114</v>
      </c>
      <c r="D34" s="60"/>
      <c r="E34" s="60"/>
      <c r="F34" s="53">
        <f>F35</f>
        <v>0</v>
      </c>
      <c r="G34" s="53">
        <f>G35</f>
        <v>0</v>
      </c>
    </row>
    <row r="35" spans="1:7" s="25" customFormat="1" ht="38.25" customHeight="1">
      <c r="A35" s="70">
        <f t="shared" si="0"/>
        <v>24</v>
      </c>
      <c r="B35" s="59" t="s">
        <v>13</v>
      </c>
      <c r="C35" s="24" t="s">
        <v>114</v>
      </c>
      <c r="D35" s="60" t="s">
        <v>14</v>
      </c>
      <c r="E35" s="60" t="s">
        <v>23</v>
      </c>
      <c r="F35" s="53">
        <f>F36</f>
        <v>0</v>
      </c>
      <c r="G35" s="53">
        <f>G36</f>
        <v>0</v>
      </c>
    </row>
    <row r="36" spans="1:7" s="25" customFormat="1" ht="38.25" customHeight="1">
      <c r="A36" s="70">
        <f t="shared" si="0"/>
        <v>25</v>
      </c>
      <c r="B36" s="26" t="s">
        <v>15</v>
      </c>
      <c r="C36" s="24" t="s">
        <v>114</v>
      </c>
      <c r="D36" s="60" t="s">
        <v>16</v>
      </c>
      <c r="E36" s="60" t="s">
        <v>23</v>
      </c>
      <c r="F36" s="53">
        <v>0</v>
      </c>
      <c r="G36" s="53">
        <v>0</v>
      </c>
    </row>
    <row r="37" spans="1:7" s="25" customFormat="1" ht="62.25" customHeight="1">
      <c r="A37" s="70">
        <f t="shared" si="0"/>
        <v>26</v>
      </c>
      <c r="B37" s="31" t="s">
        <v>95</v>
      </c>
      <c r="C37" s="24" t="s">
        <v>77</v>
      </c>
      <c r="D37" s="30"/>
      <c r="E37" s="30"/>
      <c r="F37" s="53">
        <f>F38</f>
        <v>407.9</v>
      </c>
      <c r="G37" s="53">
        <f>G38</f>
        <v>225.5</v>
      </c>
    </row>
    <row r="38" spans="1:7" s="25" customFormat="1" ht="36" customHeight="1">
      <c r="A38" s="70">
        <f t="shared" si="0"/>
        <v>27</v>
      </c>
      <c r="B38" s="26" t="s">
        <v>13</v>
      </c>
      <c r="C38" s="24" t="s">
        <v>77</v>
      </c>
      <c r="D38" s="32" t="s">
        <v>14</v>
      </c>
      <c r="E38" s="30"/>
      <c r="F38" s="53">
        <f>F39</f>
        <v>407.9</v>
      </c>
      <c r="G38" s="53">
        <f>G39</f>
        <v>225.5</v>
      </c>
    </row>
    <row r="39" spans="1:7" s="25" customFormat="1" ht="51" customHeight="1">
      <c r="A39" s="70">
        <f t="shared" si="0"/>
        <v>28</v>
      </c>
      <c r="B39" s="26" t="s">
        <v>15</v>
      </c>
      <c r="C39" s="24" t="s">
        <v>77</v>
      </c>
      <c r="D39" s="32" t="s">
        <v>16</v>
      </c>
      <c r="E39" s="61" t="s">
        <v>23</v>
      </c>
      <c r="F39" s="53">
        <v>407.9</v>
      </c>
      <c r="G39" s="53">
        <v>225.5</v>
      </c>
    </row>
    <row r="40" spans="1:7" s="25" customFormat="1" ht="50.25" customHeight="1">
      <c r="A40" s="70">
        <f t="shared" si="0"/>
        <v>29</v>
      </c>
      <c r="B40" s="59" t="s">
        <v>103</v>
      </c>
      <c r="C40" s="24" t="s">
        <v>101</v>
      </c>
      <c r="D40" s="32"/>
      <c r="E40" s="61"/>
      <c r="F40" s="53">
        <f>F41</f>
        <v>15.5</v>
      </c>
      <c r="G40" s="53"/>
    </row>
    <row r="41" spans="1:7" s="25" customFormat="1" ht="35.25" customHeight="1">
      <c r="A41" s="70">
        <f t="shared" si="0"/>
        <v>30</v>
      </c>
      <c r="B41" s="26" t="s">
        <v>13</v>
      </c>
      <c r="C41" s="24" t="s">
        <v>104</v>
      </c>
      <c r="D41" s="32" t="s">
        <v>14</v>
      </c>
      <c r="E41" s="61" t="s">
        <v>23</v>
      </c>
      <c r="F41" s="53">
        <f>F42</f>
        <v>15.5</v>
      </c>
      <c r="G41" s="53"/>
    </row>
    <row r="42" spans="1:7" s="25" customFormat="1" ht="35.25" customHeight="1">
      <c r="A42" s="70">
        <f t="shared" si="0"/>
        <v>31</v>
      </c>
      <c r="B42" s="26" t="s">
        <v>15</v>
      </c>
      <c r="C42" s="24" t="s">
        <v>101</v>
      </c>
      <c r="D42" s="32" t="s">
        <v>16</v>
      </c>
      <c r="E42" s="61" t="s">
        <v>23</v>
      </c>
      <c r="F42" s="53">
        <v>15.5</v>
      </c>
      <c r="G42" s="53"/>
    </row>
    <row r="43" spans="1:7" s="25" customFormat="1" ht="35.25" customHeight="1">
      <c r="A43" s="70">
        <f t="shared" si="0"/>
        <v>32</v>
      </c>
      <c r="B43" s="26" t="s">
        <v>113</v>
      </c>
      <c r="C43" s="24" t="s">
        <v>115</v>
      </c>
      <c r="D43" s="32"/>
      <c r="E43" s="61"/>
      <c r="F43" s="53">
        <f>F44</f>
        <v>0</v>
      </c>
      <c r="G43" s="53">
        <f>G44</f>
        <v>0</v>
      </c>
    </row>
    <row r="44" spans="1:7" s="25" customFormat="1" ht="35.25" customHeight="1">
      <c r="A44" s="70">
        <f t="shared" si="0"/>
        <v>33</v>
      </c>
      <c r="B44" s="59" t="s">
        <v>13</v>
      </c>
      <c r="C44" s="24" t="s">
        <v>115</v>
      </c>
      <c r="D44" s="32" t="s">
        <v>14</v>
      </c>
      <c r="E44" s="61" t="s">
        <v>19</v>
      </c>
      <c r="F44" s="53">
        <f>F45</f>
        <v>0</v>
      </c>
      <c r="G44" s="53">
        <f>G45</f>
        <v>0</v>
      </c>
    </row>
    <row r="45" spans="1:7" s="25" customFormat="1" ht="35.25" customHeight="1">
      <c r="A45" s="70">
        <f t="shared" si="0"/>
        <v>34</v>
      </c>
      <c r="B45" s="26" t="s">
        <v>15</v>
      </c>
      <c r="C45" s="24" t="s">
        <v>115</v>
      </c>
      <c r="D45" s="32" t="s">
        <v>16</v>
      </c>
      <c r="E45" s="61" t="s">
        <v>19</v>
      </c>
      <c r="F45" s="53">
        <v>0</v>
      </c>
      <c r="G45" s="53">
        <v>0</v>
      </c>
    </row>
    <row r="46" spans="1:7" s="25" customFormat="1" ht="20.25" customHeight="1">
      <c r="A46" s="70">
        <f t="shared" si="0"/>
        <v>35</v>
      </c>
      <c r="B46" s="34" t="s">
        <v>20</v>
      </c>
      <c r="C46" s="33"/>
      <c r="D46" s="33"/>
      <c r="E46" s="24"/>
      <c r="F46" s="53"/>
      <c r="G46" s="54"/>
    </row>
    <row r="47" spans="1:7" s="25" customFormat="1" ht="20.25" customHeight="1">
      <c r="A47" s="70">
        <f t="shared" si="0"/>
        <v>36</v>
      </c>
      <c r="B47" s="26" t="s">
        <v>92</v>
      </c>
      <c r="C47" s="33">
        <v>493000000</v>
      </c>
      <c r="D47" s="33"/>
      <c r="E47" s="24" t="s">
        <v>94</v>
      </c>
      <c r="F47" s="52">
        <f aca="true" t="shared" si="2" ref="F47:G49">F48</f>
        <v>15</v>
      </c>
      <c r="G47" s="62">
        <f t="shared" si="2"/>
        <v>15</v>
      </c>
    </row>
    <row r="48" spans="1:7" s="25" customFormat="1" ht="59.25" customHeight="1">
      <c r="A48" s="70">
        <f t="shared" si="0"/>
        <v>37</v>
      </c>
      <c r="B48" s="42" t="s">
        <v>93</v>
      </c>
      <c r="C48" s="33">
        <v>4930084700</v>
      </c>
      <c r="D48" s="33"/>
      <c r="E48" s="24" t="s">
        <v>94</v>
      </c>
      <c r="F48" s="53">
        <f t="shared" si="2"/>
        <v>15</v>
      </c>
      <c r="G48" s="54">
        <f t="shared" si="2"/>
        <v>15</v>
      </c>
    </row>
    <row r="49" spans="1:7" s="25" customFormat="1" ht="34.5" customHeight="1">
      <c r="A49" s="70">
        <f t="shared" si="0"/>
        <v>38</v>
      </c>
      <c r="B49" s="26" t="s">
        <v>13</v>
      </c>
      <c r="C49" s="33">
        <v>4930084700</v>
      </c>
      <c r="D49" s="33">
        <v>200</v>
      </c>
      <c r="E49" s="24" t="s">
        <v>94</v>
      </c>
      <c r="F49" s="53">
        <f t="shared" si="2"/>
        <v>15</v>
      </c>
      <c r="G49" s="54">
        <f t="shared" si="2"/>
        <v>15</v>
      </c>
    </row>
    <row r="50" spans="1:7" s="25" customFormat="1" ht="33" customHeight="1">
      <c r="A50" s="70">
        <f t="shared" si="0"/>
        <v>39</v>
      </c>
      <c r="B50" s="26" t="s">
        <v>15</v>
      </c>
      <c r="C50" s="33">
        <v>4930084700</v>
      </c>
      <c r="D50" s="33">
        <v>240</v>
      </c>
      <c r="E50" s="24" t="s">
        <v>94</v>
      </c>
      <c r="F50" s="53">
        <v>15</v>
      </c>
      <c r="G50" s="54">
        <v>15</v>
      </c>
    </row>
    <row r="51" spans="1:7" s="25" customFormat="1" ht="21" customHeight="1">
      <c r="A51" s="70">
        <f t="shared" si="0"/>
        <v>40</v>
      </c>
      <c r="B51" s="34" t="s">
        <v>24</v>
      </c>
      <c r="C51" s="33"/>
      <c r="D51" s="33"/>
      <c r="E51" s="24"/>
      <c r="F51" s="52">
        <f>F52</f>
        <v>4.57</v>
      </c>
      <c r="G51" s="62">
        <f>G52</f>
        <v>4.57</v>
      </c>
    </row>
    <row r="52" spans="1:7" s="25" customFormat="1" ht="24" customHeight="1">
      <c r="A52" s="70">
        <f t="shared" si="0"/>
        <v>41</v>
      </c>
      <c r="B52" s="31" t="s">
        <v>25</v>
      </c>
      <c r="C52" s="33"/>
      <c r="D52" s="33"/>
      <c r="E52" s="24"/>
      <c r="F52" s="53">
        <f>F53</f>
        <v>4.57</v>
      </c>
      <c r="G52" s="54">
        <f>G53</f>
        <v>4.57</v>
      </c>
    </row>
    <row r="53" spans="1:7" s="25" customFormat="1" ht="39" customHeight="1">
      <c r="A53" s="70">
        <f t="shared" si="0"/>
        <v>42</v>
      </c>
      <c r="B53" s="23" t="s">
        <v>11</v>
      </c>
      <c r="C53" s="24" t="s">
        <v>78</v>
      </c>
      <c r="D53" s="33"/>
      <c r="E53" s="33"/>
      <c r="F53" s="53">
        <f>F54+F57</f>
        <v>4.57</v>
      </c>
      <c r="G53" s="53">
        <f>G54+G57</f>
        <v>4.57</v>
      </c>
    </row>
    <row r="54" spans="1:7" s="25" customFormat="1" ht="94.5" customHeight="1">
      <c r="A54" s="70">
        <f t="shared" si="0"/>
        <v>43</v>
      </c>
      <c r="B54" s="36" t="s">
        <v>96</v>
      </c>
      <c r="C54" s="37" t="s">
        <v>79</v>
      </c>
      <c r="D54" s="33"/>
      <c r="E54" s="24" t="s">
        <v>26</v>
      </c>
      <c r="F54" s="53">
        <f>F55</f>
        <v>0</v>
      </c>
      <c r="G54" s="53">
        <f>G55</f>
        <v>0</v>
      </c>
    </row>
    <row r="55" spans="1:7" s="25" customFormat="1" ht="36.75" customHeight="1">
      <c r="A55" s="70">
        <f t="shared" si="0"/>
        <v>44</v>
      </c>
      <c r="B55" s="38" t="s">
        <v>13</v>
      </c>
      <c r="C55" s="37" t="s">
        <v>79</v>
      </c>
      <c r="D55" s="33">
        <v>200</v>
      </c>
      <c r="E55" s="24" t="s">
        <v>26</v>
      </c>
      <c r="F55" s="53">
        <f>F56</f>
        <v>0</v>
      </c>
      <c r="G55" s="53">
        <f>G56</f>
        <v>0</v>
      </c>
    </row>
    <row r="56" spans="1:7" s="25" customFormat="1" ht="31.5" customHeight="1">
      <c r="A56" s="70">
        <f t="shared" si="0"/>
        <v>45</v>
      </c>
      <c r="B56" s="38" t="s">
        <v>15</v>
      </c>
      <c r="C56" s="37" t="s">
        <v>79</v>
      </c>
      <c r="D56" s="33">
        <v>240</v>
      </c>
      <c r="E56" s="24" t="s">
        <v>26</v>
      </c>
      <c r="F56" s="53">
        <v>0</v>
      </c>
      <c r="G56" s="53">
        <v>0</v>
      </c>
    </row>
    <row r="57" spans="1:7" s="25" customFormat="1" ht="45" customHeight="1">
      <c r="A57" s="70">
        <f t="shared" si="0"/>
        <v>46</v>
      </c>
      <c r="B57" s="42" t="s">
        <v>31</v>
      </c>
      <c r="C57" s="37" t="s">
        <v>125</v>
      </c>
      <c r="D57" s="33"/>
      <c r="E57" s="24" t="s">
        <v>26</v>
      </c>
      <c r="F57" s="53">
        <f>F58</f>
        <v>4.57</v>
      </c>
      <c r="G57" s="53">
        <f>G58</f>
        <v>4.57</v>
      </c>
    </row>
    <row r="58" spans="1:7" s="25" customFormat="1" ht="31.5" customHeight="1">
      <c r="A58" s="70">
        <f t="shared" si="0"/>
        <v>47</v>
      </c>
      <c r="B58" s="26" t="s">
        <v>13</v>
      </c>
      <c r="C58" s="37"/>
      <c r="D58" s="33"/>
      <c r="E58" s="24" t="s">
        <v>26</v>
      </c>
      <c r="F58" s="53">
        <f>F59</f>
        <v>4.57</v>
      </c>
      <c r="G58" s="53">
        <f>G59</f>
        <v>4.57</v>
      </c>
    </row>
    <row r="59" spans="1:7" s="25" customFormat="1" ht="31.5" customHeight="1">
      <c r="A59" s="70">
        <f t="shared" si="0"/>
        <v>48</v>
      </c>
      <c r="B59" s="26" t="s">
        <v>15</v>
      </c>
      <c r="C59" s="37"/>
      <c r="D59" s="33"/>
      <c r="E59" s="24" t="s">
        <v>26</v>
      </c>
      <c r="F59" s="53">
        <v>4.57</v>
      </c>
      <c r="G59" s="53">
        <v>4.57</v>
      </c>
    </row>
    <row r="60" spans="1:7" s="25" customFormat="1" ht="33.75" customHeight="1">
      <c r="A60" s="70">
        <f t="shared" si="0"/>
        <v>49</v>
      </c>
      <c r="B60" s="34" t="s">
        <v>28</v>
      </c>
      <c r="C60" s="37"/>
      <c r="D60" s="37"/>
      <c r="E60" s="39"/>
      <c r="F60" s="52">
        <f>F61</f>
        <v>40.51</v>
      </c>
      <c r="G60" s="52">
        <f>G61</f>
        <v>41.51</v>
      </c>
    </row>
    <row r="61" spans="1:7" s="25" customFormat="1" ht="24.75" customHeight="1">
      <c r="A61" s="70">
        <f t="shared" si="0"/>
        <v>50</v>
      </c>
      <c r="B61" s="35" t="s">
        <v>30</v>
      </c>
      <c r="C61" s="37"/>
      <c r="D61" s="37"/>
      <c r="E61" s="24"/>
      <c r="F61" s="52">
        <f>F65+F68+F71</f>
        <v>40.51</v>
      </c>
      <c r="G61" s="52">
        <f>G62+G65+G68+G71</f>
        <v>41.51</v>
      </c>
    </row>
    <row r="62" spans="1:7" s="25" customFormat="1" ht="61.5" customHeight="1">
      <c r="A62" s="70">
        <f t="shared" si="0"/>
        <v>51</v>
      </c>
      <c r="B62" s="23" t="s">
        <v>107</v>
      </c>
      <c r="C62" s="24" t="s">
        <v>108</v>
      </c>
      <c r="D62" s="24"/>
      <c r="E62" s="24"/>
      <c r="F62" s="53">
        <f>F63</f>
        <v>0</v>
      </c>
      <c r="G62" s="53">
        <f>G63</f>
        <v>0</v>
      </c>
    </row>
    <row r="63" spans="1:7" s="25" customFormat="1" ht="39" customHeight="1">
      <c r="A63" s="70">
        <f t="shared" si="0"/>
        <v>52</v>
      </c>
      <c r="B63" s="26" t="s">
        <v>13</v>
      </c>
      <c r="C63" s="24" t="s">
        <v>108</v>
      </c>
      <c r="D63" s="24" t="s">
        <v>14</v>
      </c>
      <c r="E63" s="24" t="s">
        <v>29</v>
      </c>
      <c r="F63" s="53">
        <f>F64</f>
        <v>0</v>
      </c>
      <c r="G63" s="53">
        <f>G64</f>
        <v>0</v>
      </c>
    </row>
    <row r="64" spans="1:7" s="25" customFormat="1" ht="39" customHeight="1">
      <c r="A64" s="70">
        <f t="shared" si="0"/>
        <v>53</v>
      </c>
      <c r="B64" s="26" t="s">
        <v>15</v>
      </c>
      <c r="C64" s="24" t="s">
        <v>108</v>
      </c>
      <c r="D64" s="24" t="s">
        <v>16</v>
      </c>
      <c r="E64" s="24" t="s">
        <v>29</v>
      </c>
      <c r="F64" s="53">
        <v>0</v>
      </c>
      <c r="G64" s="53">
        <v>0</v>
      </c>
    </row>
    <row r="65" spans="1:7" s="25" customFormat="1" ht="31.5" customHeight="1">
      <c r="A65" s="70">
        <f t="shared" si="0"/>
        <v>54</v>
      </c>
      <c r="B65" s="63" t="s">
        <v>27</v>
      </c>
      <c r="C65" s="24" t="s">
        <v>80</v>
      </c>
      <c r="D65" s="24"/>
      <c r="E65" s="24" t="s">
        <v>29</v>
      </c>
      <c r="F65" s="53">
        <f>F66</f>
        <v>12</v>
      </c>
      <c r="G65" s="53">
        <f>G66</f>
        <v>12</v>
      </c>
    </row>
    <row r="66" spans="1:7" s="25" customFormat="1" ht="39" customHeight="1">
      <c r="A66" s="70">
        <f t="shared" si="0"/>
        <v>55</v>
      </c>
      <c r="B66" s="59" t="s">
        <v>13</v>
      </c>
      <c r="C66" s="24" t="s">
        <v>80</v>
      </c>
      <c r="D66" s="24" t="s">
        <v>14</v>
      </c>
      <c r="E66" s="24" t="s">
        <v>29</v>
      </c>
      <c r="F66" s="53">
        <f>F67</f>
        <v>12</v>
      </c>
      <c r="G66" s="53">
        <f>G67</f>
        <v>12</v>
      </c>
    </row>
    <row r="67" spans="1:7" s="25" customFormat="1" ht="47.25" customHeight="1">
      <c r="A67" s="70">
        <f t="shared" si="0"/>
        <v>56</v>
      </c>
      <c r="B67" s="26" t="s">
        <v>15</v>
      </c>
      <c r="C67" s="24" t="s">
        <v>80</v>
      </c>
      <c r="D67" s="64" t="s">
        <v>16</v>
      </c>
      <c r="E67" s="64" t="s">
        <v>29</v>
      </c>
      <c r="F67" s="53">
        <v>12</v>
      </c>
      <c r="G67" s="53">
        <v>12</v>
      </c>
    </row>
    <row r="68" spans="1:7" s="25" customFormat="1" ht="47.25" customHeight="1">
      <c r="A68" s="70">
        <f t="shared" si="0"/>
        <v>57</v>
      </c>
      <c r="B68" s="42" t="s">
        <v>105</v>
      </c>
      <c r="C68" s="24" t="s">
        <v>106</v>
      </c>
      <c r="D68" s="41"/>
      <c r="E68" s="41"/>
      <c r="F68" s="53">
        <f>F69</f>
        <v>24</v>
      </c>
      <c r="G68" s="53">
        <f>G69</f>
        <v>25</v>
      </c>
    </row>
    <row r="69" spans="1:7" s="25" customFormat="1" ht="30.75" customHeight="1">
      <c r="A69" s="70">
        <f t="shared" si="0"/>
        <v>58</v>
      </c>
      <c r="B69" s="26" t="s">
        <v>13</v>
      </c>
      <c r="C69" s="24" t="s">
        <v>106</v>
      </c>
      <c r="D69" s="64" t="s">
        <v>14</v>
      </c>
      <c r="E69" s="64" t="s">
        <v>29</v>
      </c>
      <c r="F69" s="53">
        <f>F70</f>
        <v>24</v>
      </c>
      <c r="G69" s="53">
        <f>G70</f>
        <v>25</v>
      </c>
    </row>
    <row r="70" spans="1:7" s="25" customFormat="1" ht="47.25" customHeight="1">
      <c r="A70" s="70">
        <f t="shared" si="0"/>
        <v>59</v>
      </c>
      <c r="B70" s="26" t="s">
        <v>15</v>
      </c>
      <c r="C70" s="24" t="s">
        <v>106</v>
      </c>
      <c r="D70" s="64" t="s">
        <v>16</v>
      </c>
      <c r="E70" s="64" t="s">
        <v>29</v>
      </c>
      <c r="F70" s="53">
        <v>24</v>
      </c>
      <c r="G70" s="53">
        <v>25</v>
      </c>
    </row>
    <row r="71" spans="1:7" s="25" customFormat="1" ht="47.25" customHeight="1">
      <c r="A71" s="70">
        <f t="shared" si="0"/>
        <v>60</v>
      </c>
      <c r="B71" s="26" t="s">
        <v>109</v>
      </c>
      <c r="C71" s="24" t="s">
        <v>110</v>
      </c>
      <c r="D71" s="64"/>
      <c r="E71" s="64"/>
      <c r="F71" s="53">
        <f>F72</f>
        <v>4.51</v>
      </c>
      <c r="G71" s="53">
        <f>G72</f>
        <v>4.51</v>
      </c>
    </row>
    <row r="72" spans="1:7" s="25" customFormat="1" ht="33.75" customHeight="1">
      <c r="A72" s="70">
        <f t="shared" si="0"/>
        <v>61</v>
      </c>
      <c r="B72" s="26" t="s">
        <v>13</v>
      </c>
      <c r="C72" s="24" t="s">
        <v>110</v>
      </c>
      <c r="D72" s="64" t="s">
        <v>14</v>
      </c>
      <c r="E72" s="64" t="s">
        <v>29</v>
      </c>
      <c r="F72" s="53">
        <f>F73</f>
        <v>4.51</v>
      </c>
      <c r="G72" s="53">
        <f>G73</f>
        <v>4.51</v>
      </c>
    </row>
    <row r="73" spans="1:7" s="25" customFormat="1" ht="35.25" customHeight="1">
      <c r="A73" s="70">
        <f t="shared" si="0"/>
        <v>62</v>
      </c>
      <c r="B73" s="26" t="s">
        <v>15</v>
      </c>
      <c r="C73" s="24" t="s">
        <v>110</v>
      </c>
      <c r="D73" s="64" t="s">
        <v>16</v>
      </c>
      <c r="E73" s="64" t="s">
        <v>29</v>
      </c>
      <c r="F73" s="53">
        <v>4.51</v>
      </c>
      <c r="G73" s="53">
        <v>4.51</v>
      </c>
    </row>
    <row r="74" spans="1:7" s="25" customFormat="1" ht="24" customHeight="1">
      <c r="A74" s="70">
        <f t="shared" si="0"/>
        <v>63</v>
      </c>
      <c r="B74" s="31" t="s">
        <v>24</v>
      </c>
      <c r="C74" s="37" t="s">
        <v>81</v>
      </c>
      <c r="D74" s="24" t="s">
        <v>16</v>
      </c>
      <c r="E74" s="24" t="s">
        <v>40</v>
      </c>
      <c r="F74" s="52">
        <f aca="true" t="shared" si="3" ref="F74:G81">F75</f>
        <v>3262.5</v>
      </c>
      <c r="G74" s="52">
        <f t="shared" si="3"/>
        <v>3262.5</v>
      </c>
    </row>
    <row r="75" spans="1:7" s="25" customFormat="1" ht="22.5" customHeight="1">
      <c r="A75" s="70">
        <f t="shared" si="0"/>
        <v>64</v>
      </c>
      <c r="B75" s="31" t="s">
        <v>25</v>
      </c>
      <c r="C75" s="37" t="s">
        <v>81</v>
      </c>
      <c r="D75" s="24" t="s">
        <v>16</v>
      </c>
      <c r="E75" s="24" t="s">
        <v>40</v>
      </c>
      <c r="F75" s="53">
        <f t="shared" si="3"/>
        <v>3262.5</v>
      </c>
      <c r="G75" s="53">
        <f t="shared" si="3"/>
        <v>3262.5</v>
      </c>
    </row>
    <row r="76" spans="1:7" s="25" customFormat="1" ht="45" customHeight="1">
      <c r="A76" s="70">
        <f t="shared" si="0"/>
        <v>65</v>
      </c>
      <c r="B76" s="44" t="s">
        <v>97</v>
      </c>
      <c r="C76" s="45" t="s">
        <v>82</v>
      </c>
      <c r="D76" s="45"/>
      <c r="E76" s="45"/>
      <c r="F76" s="65">
        <f t="shared" si="3"/>
        <v>3262.5</v>
      </c>
      <c r="G76" s="65">
        <f t="shared" si="3"/>
        <v>3262.5</v>
      </c>
    </row>
    <row r="77" spans="1:7" s="25" customFormat="1" ht="21" customHeight="1">
      <c r="A77" s="70">
        <f t="shared" si="0"/>
        <v>66</v>
      </c>
      <c r="B77" s="23" t="s">
        <v>32</v>
      </c>
      <c r="C77" s="37" t="s">
        <v>83</v>
      </c>
      <c r="D77" s="37"/>
      <c r="E77" s="37"/>
      <c r="F77" s="66">
        <f t="shared" si="3"/>
        <v>3262.5</v>
      </c>
      <c r="G77" s="66">
        <f t="shared" si="3"/>
        <v>3262.5</v>
      </c>
    </row>
    <row r="78" spans="1:7" s="25" customFormat="1" ht="63" customHeight="1">
      <c r="A78" s="70">
        <f t="shared" si="0"/>
        <v>67</v>
      </c>
      <c r="B78" s="23" t="s">
        <v>98</v>
      </c>
      <c r="C78" s="37" t="s">
        <v>84</v>
      </c>
      <c r="D78" s="37"/>
      <c r="E78" s="37"/>
      <c r="F78" s="53">
        <f t="shared" si="3"/>
        <v>3262.5</v>
      </c>
      <c r="G78" s="53">
        <f t="shared" si="3"/>
        <v>3262.5</v>
      </c>
    </row>
    <row r="79" spans="1:7" s="25" customFormat="1" ht="50.25" customHeight="1">
      <c r="A79" s="70">
        <f t="shared" si="0"/>
        <v>68</v>
      </c>
      <c r="B79" s="31" t="s">
        <v>33</v>
      </c>
      <c r="C79" s="37" t="s">
        <v>84</v>
      </c>
      <c r="D79" s="37" t="s">
        <v>34</v>
      </c>
      <c r="E79" s="37"/>
      <c r="F79" s="53">
        <f t="shared" si="3"/>
        <v>3262.5</v>
      </c>
      <c r="G79" s="53">
        <f t="shared" si="3"/>
        <v>3262.5</v>
      </c>
    </row>
    <row r="80" spans="1:7" s="25" customFormat="1" ht="18" customHeight="1">
      <c r="A80" s="70">
        <f t="shared" si="0"/>
        <v>69</v>
      </c>
      <c r="B80" s="31" t="s">
        <v>35</v>
      </c>
      <c r="C80" s="37" t="s">
        <v>84</v>
      </c>
      <c r="D80" s="37" t="s">
        <v>36</v>
      </c>
      <c r="E80" s="37"/>
      <c r="F80" s="53">
        <f t="shared" si="3"/>
        <v>3262.5</v>
      </c>
      <c r="G80" s="67">
        <f t="shared" si="3"/>
        <v>3262.5</v>
      </c>
    </row>
    <row r="81" spans="1:7" s="25" customFormat="1" ht="18" customHeight="1">
      <c r="A81" s="70">
        <f t="shared" si="0"/>
        <v>70</v>
      </c>
      <c r="B81" s="46" t="s">
        <v>37</v>
      </c>
      <c r="C81" s="37" t="s">
        <v>84</v>
      </c>
      <c r="D81" s="37" t="s">
        <v>36</v>
      </c>
      <c r="E81" s="37" t="s">
        <v>38</v>
      </c>
      <c r="F81" s="53">
        <f t="shared" si="3"/>
        <v>3262.5</v>
      </c>
      <c r="G81" s="53">
        <f t="shared" si="3"/>
        <v>3262.5</v>
      </c>
    </row>
    <row r="82" spans="1:7" s="25" customFormat="1" ht="13.5" customHeight="1">
      <c r="A82" s="70">
        <f t="shared" si="0"/>
        <v>71</v>
      </c>
      <c r="B82" s="46" t="s">
        <v>39</v>
      </c>
      <c r="C82" s="37" t="s">
        <v>84</v>
      </c>
      <c r="D82" s="37" t="s">
        <v>36</v>
      </c>
      <c r="E82" s="37" t="s">
        <v>40</v>
      </c>
      <c r="F82" s="53">
        <v>3262.5</v>
      </c>
      <c r="G82" s="67">
        <v>3262.5</v>
      </c>
    </row>
    <row r="83" spans="1:7" s="25" customFormat="1" ht="19.5" customHeight="1">
      <c r="A83" s="70">
        <f t="shared" si="0"/>
        <v>72</v>
      </c>
      <c r="B83" s="34" t="s">
        <v>46</v>
      </c>
      <c r="C83" s="37"/>
      <c r="D83" s="37"/>
      <c r="E83" s="37" t="s">
        <v>48</v>
      </c>
      <c r="F83" s="53">
        <f>F84</f>
        <v>105.5</v>
      </c>
      <c r="G83" s="67">
        <f>G84</f>
        <v>0</v>
      </c>
    </row>
    <row r="84" spans="1:7" s="25" customFormat="1" ht="18" customHeight="1">
      <c r="A84" s="70">
        <f t="shared" si="0"/>
        <v>73</v>
      </c>
      <c r="B84" s="23" t="s">
        <v>41</v>
      </c>
      <c r="C84" s="24" t="s">
        <v>85</v>
      </c>
      <c r="D84" s="45"/>
      <c r="E84" s="24"/>
      <c r="F84" s="53">
        <f aca="true" t="shared" si="4" ref="F84:G86">F85</f>
        <v>105.5</v>
      </c>
      <c r="G84" s="53">
        <f t="shared" si="4"/>
        <v>0</v>
      </c>
    </row>
    <row r="85" spans="1:7" s="43" customFormat="1" ht="36" customHeight="1">
      <c r="A85" s="70">
        <f t="shared" si="0"/>
        <v>74</v>
      </c>
      <c r="B85" s="59" t="s">
        <v>126</v>
      </c>
      <c r="C85" s="24" t="s">
        <v>86</v>
      </c>
      <c r="D85" s="33"/>
      <c r="E85" s="33"/>
      <c r="F85" s="53">
        <f>F86+F91</f>
        <v>105.5</v>
      </c>
      <c r="G85" s="53">
        <f>G86+G91</f>
        <v>0</v>
      </c>
    </row>
    <row r="86" spans="1:7" s="25" customFormat="1" ht="31.5" customHeight="1">
      <c r="A86" s="70">
        <f t="shared" si="0"/>
        <v>75</v>
      </c>
      <c r="B86" s="59" t="s">
        <v>127</v>
      </c>
      <c r="C86" s="24" t="s">
        <v>87</v>
      </c>
      <c r="D86" s="45"/>
      <c r="E86" s="37"/>
      <c r="F86" s="53">
        <f t="shared" si="4"/>
        <v>86.6</v>
      </c>
      <c r="G86" s="53">
        <f t="shared" si="4"/>
        <v>0</v>
      </c>
    </row>
    <row r="87" spans="1:7" s="25" customFormat="1" ht="30" customHeight="1">
      <c r="A87" s="70">
        <f t="shared" si="0"/>
        <v>76</v>
      </c>
      <c r="B87" s="23" t="s">
        <v>42</v>
      </c>
      <c r="C87" s="24" t="s">
        <v>87</v>
      </c>
      <c r="D87" s="37" t="s">
        <v>43</v>
      </c>
      <c r="E87" s="45"/>
      <c r="F87" s="68">
        <f aca="true" t="shared" si="5" ref="F87:G89">F88</f>
        <v>86.6</v>
      </c>
      <c r="G87" s="68">
        <f t="shared" si="5"/>
        <v>0</v>
      </c>
    </row>
    <row r="88" spans="1:7" s="25" customFormat="1" ht="35.25" customHeight="1">
      <c r="A88" s="70">
        <f t="shared" si="0"/>
        <v>77</v>
      </c>
      <c r="B88" s="31" t="s">
        <v>44</v>
      </c>
      <c r="C88" s="24" t="s">
        <v>87</v>
      </c>
      <c r="D88" s="24" t="s">
        <v>45</v>
      </c>
      <c r="E88" s="24"/>
      <c r="F88" s="53">
        <f t="shared" si="5"/>
        <v>86.6</v>
      </c>
      <c r="G88" s="53">
        <f t="shared" si="5"/>
        <v>0</v>
      </c>
    </row>
    <row r="89" spans="1:7" s="25" customFormat="1" ht="19.5" customHeight="1">
      <c r="A89" s="70">
        <f t="shared" si="0"/>
        <v>78</v>
      </c>
      <c r="B89" s="34" t="s">
        <v>46</v>
      </c>
      <c r="C89" s="24" t="s">
        <v>87</v>
      </c>
      <c r="D89" s="24" t="s">
        <v>45</v>
      </c>
      <c r="E89" s="24" t="s">
        <v>47</v>
      </c>
      <c r="F89" s="53">
        <f t="shared" si="5"/>
        <v>86.6</v>
      </c>
      <c r="G89" s="53">
        <f t="shared" si="5"/>
        <v>0</v>
      </c>
    </row>
    <row r="90" spans="1:7" s="25" customFormat="1" ht="18.75" customHeight="1">
      <c r="A90" s="70">
        <f t="shared" si="0"/>
        <v>79</v>
      </c>
      <c r="B90" s="23" t="s">
        <v>41</v>
      </c>
      <c r="C90" s="24" t="s">
        <v>87</v>
      </c>
      <c r="D90" s="24" t="s">
        <v>45</v>
      </c>
      <c r="E90" s="24" t="s">
        <v>48</v>
      </c>
      <c r="F90" s="53">
        <v>86.6</v>
      </c>
      <c r="G90" s="53"/>
    </row>
    <row r="91" spans="1:7" s="25" customFormat="1" ht="18" customHeight="1">
      <c r="A91" s="70">
        <f t="shared" si="0"/>
        <v>80</v>
      </c>
      <c r="B91" s="31" t="s">
        <v>49</v>
      </c>
      <c r="C91" s="24" t="s">
        <v>87</v>
      </c>
      <c r="D91" s="24" t="s">
        <v>14</v>
      </c>
      <c r="E91" s="24"/>
      <c r="F91" s="53">
        <f aca="true" t="shared" si="6" ref="F91:G93">F92</f>
        <v>18.9</v>
      </c>
      <c r="G91" s="53">
        <f t="shared" si="6"/>
        <v>0</v>
      </c>
    </row>
    <row r="92" spans="1:7" s="25" customFormat="1" ht="36" customHeight="1">
      <c r="A92" s="70">
        <f t="shared" si="0"/>
        <v>81</v>
      </c>
      <c r="B92" s="31" t="s">
        <v>50</v>
      </c>
      <c r="C92" s="24" t="s">
        <v>87</v>
      </c>
      <c r="D92" s="24" t="s">
        <v>16</v>
      </c>
      <c r="E92" s="24"/>
      <c r="F92" s="53">
        <v>18.9</v>
      </c>
      <c r="G92" s="53">
        <f>G93</f>
        <v>0</v>
      </c>
    </row>
    <row r="93" spans="1:7" ht="15.75">
      <c r="A93" s="70">
        <f t="shared" si="0"/>
        <v>82</v>
      </c>
      <c r="B93" s="34" t="s">
        <v>46</v>
      </c>
      <c r="C93" s="24" t="s">
        <v>87</v>
      </c>
      <c r="D93" s="45" t="s">
        <v>16</v>
      </c>
      <c r="E93" s="24" t="s">
        <v>47</v>
      </c>
      <c r="F93" s="53"/>
      <c r="G93" s="53">
        <f t="shared" si="6"/>
        <v>0</v>
      </c>
    </row>
    <row r="94" spans="1:7" ht="21" customHeight="1">
      <c r="A94" s="70">
        <f t="shared" si="0"/>
        <v>83</v>
      </c>
      <c r="B94" s="23" t="s">
        <v>41</v>
      </c>
      <c r="C94" s="24" t="s">
        <v>87</v>
      </c>
      <c r="D94" s="32" t="s">
        <v>16</v>
      </c>
      <c r="E94" s="32" t="s">
        <v>48</v>
      </c>
      <c r="F94" s="53"/>
      <c r="G94" s="53"/>
    </row>
    <row r="95" spans="1:7" ht="84" customHeight="1">
      <c r="A95" s="70">
        <f t="shared" si="0"/>
        <v>84</v>
      </c>
      <c r="B95" s="26" t="s">
        <v>99</v>
      </c>
      <c r="C95" s="24" t="s">
        <v>88</v>
      </c>
      <c r="D95" s="37"/>
      <c r="E95" s="37"/>
      <c r="F95" s="52">
        <f aca="true" t="shared" si="7" ref="F95:G98">F96</f>
        <v>5.3</v>
      </c>
      <c r="G95" s="52">
        <f t="shared" si="7"/>
        <v>5.3</v>
      </c>
    </row>
    <row r="96" spans="1:7" ht="31.5">
      <c r="A96" s="70">
        <f t="shared" si="0"/>
        <v>85</v>
      </c>
      <c r="B96" s="26" t="s">
        <v>13</v>
      </c>
      <c r="C96" s="24" t="s">
        <v>88</v>
      </c>
      <c r="D96" s="37" t="s">
        <v>14</v>
      </c>
      <c r="E96" s="37"/>
      <c r="F96" s="53">
        <f t="shared" si="7"/>
        <v>5.3</v>
      </c>
      <c r="G96" s="53">
        <f t="shared" si="7"/>
        <v>5.3</v>
      </c>
    </row>
    <row r="97" spans="1:7" ht="47.25">
      <c r="A97" s="70">
        <f t="shared" si="0"/>
        <v>86</v>
      </c>
      <c r="B97" s="26" t="s">
        <v>15</v>
      </c>
      <c r="C97" s="24" t="s">
        <v>88</v>
      </c>
      <c r="D97" s="37" t="s">
        <v>16</v>
      </c>
      <c r="E97" s="37"/>
      <c r="F97" s="53">
        <f t="shared" si="7"/>
        <v>5.3</v>
      </c>
      <c r="G97" s="53">
        <f t="shared" si="7"/>
        <v>5.3</v>
      </c>
    </row>
    <row r="98" spans="1:7" ht="24.75" customHeight="1">
      <c r="A98" s="70">
        <f t="shared" si="0"/>
        <v>87</v>
      </c>
      <c r="B98" s="42" t="s">
        <v>51</v>
      </c>
      <c r="C98" s="37" t="s">
        <v>88</v>
      </c>
      <c r="D98" s="37" t="s">
        <v>16</v>
      </c>
      <c r="E98" s="37" t="s">
        <v>52</v>
      </c>
      <c r="F98" s="53">
        <f t="shared" si="7"/>
        <v>5.3</v>
      </c>
      <c r="G98" s="53">
        <f>G99</f>
        <v>5.3</v>
      </c>
    </row>
    <row r="99" spans="1:7" ht="78.75">
      <c r="A99" s="70">
        <f t="shared" si="0"/>
        <v>88</v>
      </c>
      <c r="B99" s="31" t="s">
        <v>53</v>
      </c>
      <c r="C99" s="37" t="s">
        <v>88</v>
      </c>
      <c r="D99" s="37" t="s">
        <v>16</v>
      </c>
      <c r="E99" s="37" t="s">
        <v>54</v>
      </c>
      <c r="F99" s="53">
        <v>5.3</v>
      </c>
      <c r="G99" s="53">
        <v>5.3</v>
      </c>
    </row>
    <row r="100" spans="1:7" ht="78.75">
      <c r="A100" s="70">
        <f t="shared" si="0"/>
        <v>89</v>
      </c>
      <c r="B100" s="31" t="s">
        <v>55</v>
      </c>
      <c r="C100" s="37" t="s">
        <v>89</v>
      </c>
      <c r="D100" s="37"/>
      <c r="E100" s="37"/>
      <c r="F100" s="55">
        <f aca="true" t="shared" si="8" ref="F100:G103">F101</f>
        <v>939.89</v>
      </c>
      <c r="G100" s="55">
        <f t="shared" si="8"/>
        <v>939.89</v>
      </c>
    </row>
    <row r="101" spans="1:7" ht="94.5">
      <c r="A101" s="70">
        <f t="shared" si="0"/>
        <v>90</v>
      </c>
      <c r="B101" s="31" t="s">
        <v>56</v>
      </c>
      <c r="C101" s="37" t="s">
        <v>89</v>
      </c>
      <c r="D101" s="37" t="s">
        <v>43</v>
      </c>
      <c r="E101" s="37"/>
      <c r="F101" s="53">
        <f t="shared" si="8"/>
        <v>939.89</v>
      </c>
      <c r="G101" s="53">
        <f t="shared" si="8"/>
        <v>939.89</v>
      </c>
    </row>
    <row r="102" spans="1:7" ht="31.5">
      <c r="A102" s="70">
        <f t="shared" si="0"/>
        <v>91</v>
      </c>
      <c r="B102" s="31" t="s">
        <v>57</v>
      </c>
      <c r="C102" s="37" t="s">
        <v>89</v>
      </c>
      <c r="D102" s="37" t="s">
        <v>45</v>
      </c>
      <c r="E102" s="37"/>
      <c r="F102" s="53">
        <f t="shared" si="8"/>
        <v>939.89</v>
      </c>
      <c r="G102" s="52">
        <f t="shared" si="8"/>
        <v>939.89</v>
      </c>
    </row>
    <row r="103" spans="1:7" ht="15.75">
      <c r="A103" s="70">
        <f t="shared" si="0"/>
        <v>92</v>
      </c>
      <c r="B103" s="31" t="s">
        <v>51</v>
      </c>
      <c r="C103" s="37" t="s">
        <v>89</v>
      </c>
      <c r="D103" s="37" t="s">
        <v>45</v>
      </c>
      <c r="E103" s="37" t="s">
        <v>52</v>
      </c>
      <c r="F103" s="56">
        <f t="shared" si="8"/>
        <v>939.89</v>
      </c>
      <c r="G103" s="56">
        <f t="shared" si="8"/>
        <v>939.89</v>
      </c>
    </row>
    <row r="104" spans="1:7" ht="47.25">
      <c r="A104" s="70">
        <f t="shared" si="0"/>
        <v>93</v>
      </c>
      <c r="B104" s="31" t="s">
        <v>58</v>
      </c>
      <c r="C104" s="37" t="s">
        <v>89</v>
      </c>
      <c r="D104" s="37" t="s">
        <v>45</v>
      </c>
      <c r="E104" s="37" t="s">
        <v>59</v>
      </c>
      <c r="F104" s="56">
        <v>939.89</v>
      </c>
      <c r="G104" s="56">
        <v>939.89</v>
      </c>
    </row>
    <row r="105" spans="1:7" ht="78.75">
      <c r="A105" s="70">
        <f t="shared" si="0"/>
        <v>94</v>
      </c>
      <c r="B105" s="31" t="s">
        <v>55</v>
      </c>
      <c r="C105" s="37" t="s">
        <v>89</v>
      </c>
      <c r="D105" s="37"/>
      <c r="E105" s="37"/>
      <c r="F105" s="52">
        <f aca="true" t="shared" si="9" ref="F105:G108">F106</f>
        <v>2419.4</v>
      </c>
      <c r="G105" s="52">
        <f>G106</f>
        <v>2419.9</v>
      </c>
    </row>
    <row r="106" spans="1:7" ht="94.5">
      <c r="A106" s="70">
        <f t="shared" si="0"/>
        <v>95</v>
      </c>
      <c r="B106" s="31" t="s">
        <v>56</v>
      </c>
      <c r="C106" s="37" t="s">
        <v>89</v>
      </c>
      <c r="D106" s="37" t="s">
        <v>43</v>
      </c>
      <c r="E106" s="37"/>
      <c r="F106" s="53">
        <f t="shared" si="9"/>
        <v>2419.4</v>
      </c>
      <c r="G106" s="53">
        <f t="shared" si="9"/>
        <v>2419.9</v>
      </c>
    </row>
    <row r="107" spans="1:7" ht="31.5">
      <c r="A107" s="70">
        <f t="shared" si="0"/>
        <v>96</v>
      </c>
      <c r="B107" s="31" t="s">
        <v>57</v>
      </c>
      <c r="C107" s="37" t="s">
        <v>89</v>
      </c>
      <c r="D107" s="37" t="s">
        <v>45</v>
      </c>
      <c r="E107" s="37"/>
      <c r="F107" s="53">
        <f t="shared" si="9"/>
        <v>2419.4</v>
      </c>
      <c r="G107" s="53">
        <f t="shared" si="9"/>
        <v>2419.9</v>
      </c>
    </row>
    <row r="108" spans="1:7" ht="15.75">
      <c r="A108" s="70">
        <f t="shared" si="0"/>
        <v>97</v>
      </c>
      <c r="B108" s="31" t="s">
        <v>51</v>
      </c>
      <c r="C108" s="37" t="s">
        <v>89</v>
      </c>
      <c r="D108" s="37" t="s">
        <v>45</v>
      </c>
      <c r="E108" s="37" t="s">
        <v>52</v>
      </c>
      <c r="F108" s="53">
        <f t="shared" si="9"/>
        <v>2419.4</v>
      </c>
      <c r="G108" s="53">
        <f>G109</f>
        <v>2419.9</v>
      </c>
    </row>
    <row r="109" spans="1:7" ht="78.75">
      <c r="A109" s="70">
        <f t="shared" si="0"/>
        <v>98</v>
      </c>
      <c r="B109" s="31" t="s">
        <v>60</v>
      </c>
      <c r="C109" s="37" t="s">
        <v>89</v>
      </c>
      <c r="D109" s="37" t="s">
        <v>45</v>
      </c>
      <c r="E109" s="37" t="s">
        <v>54</v>
      </c>
      <c r="F109" s="53">
        <v>2419.4</v>
      </c>
      <c r="G109" s="53">
        <v>2419.9</v>
      </c>
    </row>
    <row r="110" spans="1:7" ht="35.25" customHeight="1">
      <c r="A110" s="70">
        <f t="shared" si="0"/>
        <v>99</v>
      </c>
      <c r="B110" s="69" t="s">
        <v>129</v>
      </c>
      <c r="C110" s="37" t="s">
        <v>128</v>
      </c>
      <c r="D110" s="37"/>
      <c r="E110" s="37" t="s">
        <v>54</v>
      </c>
      <c r="F110" s="53">
        <f>F111</f>
        <v>866.1</v>
      </c>
      <c r="G110" s="53">
        <f>G111</f>
        <v>466.1</v>
      </c>
    </row>
    <row r="111" spans="1:7" ht="34.5" customHeight="1">
      <c r="A111" s="70">
        <f t="shared" si="0"/>
        <v>100</v>
      </c>
      <c r="B111" s="59" t="s">
        <v>56</v>
      </c>
      <c r="C111" s="37" t="s">
        <v>128</v>
      </c>
      <c r="D111" s="37" t="s">
        <v>43</v>
      </c>
      <c r="E111" s="37" t="s">
        <v>45</v>
      </c>
      <c r="F111" s="53">
        <f>F112</f>
        <v>866.1</v>
      </c>
      <c r="G111" s="53">
        <f>G112</f>
        <v>466.1</v>
      </c>
    </row>
    <row r="112" spans="1:7" ht="31.5">
      <c r="A112" s="70">
        <f t="shared" si="0"/>
        <v>101</v>
      </c>
      <c r="B112" s="59" t="s">
        <v>57</v>
      </c>
      <c r="C112" s="37" t="s">
        <v>128</v>
      </c>
      <c r="D112" s="37" t="s">
        <v>45</v>
      </c>
      <c r="E112" s="37" t="s">
        <v>54</v>
      </c>
      <c r="F112" s="53">
        <v>866.1</v>
      </c>
      <c r="G112" s="53">
        <v>466.1</v>
      </c>
    </row>
    <row r="113" spans="1:7" ht="31.5">
      <c r="A113" s="70">
        <f t="shared" si="0"/>
        <v>102</v>
      </c>
      <c r="B113" s="31" t="s">
        <v>13</v>
      </c>
      <c r="C113" s="37" t="s">
        <v>89</v>
      </c>
      <c r="D113" s="37" t="s">
        <v>14</v>
      </c>
      <c r="E113" s="37"/>
      <c r="F113" s="52">
        <f aca="true" t="shared" si="10" ref="F113:G115">F114</f>
        <v>179.8</v>
      </c>
      <c r="G113" s="52">
        <f t="shared" si="10"/>
        <v>557.3</v>
      </c>
    </row>
    <row r="114" spans="1:7" ht="39.75" customHeight="1">
      <c r="A114" s="70">
        <f t="shared" si="0"/>
        <v>103</v>
      </c>
      <c r="B114" s="31" t="s">
        <v>15</v>
      </c>
      <c r="C114" s="37" t="s">
        <v>89</v>
      </c>
      <c r="D114" s="37" t="s">
        <v>16</v>
      </c>
      <c r="E114" s="37"/>
      <c r="F114" s="53">
        <f t="shared" si="10"/>
        <v>179.8</v>
      </c>
      <c r="G114" s="53">
        <f t="shared" si="10"/>
        <v>557.3</v>
      </c>
    </row>
    <row r="115" spans="1:7" ht="19.5" customHeight="1">
      <c r="A115" s="70">
        <f t="shared" si="0"/>
        <v>104</v>
      </c>
      <c r="B115" s="31" t="s">
        <v>51</v>
      </c>
      <c r="C115" s="37" t="s">
        <v>89</v>
      </c>
      <c r="D115" s="37" t="s">
        <v>16</v>
      </c>
      <c r="E115" s="37" t="s">
        <v>52</v>
      </c>
      <c r="F115" s="53">
        <f t="shared" si="10"/>
        <v>179.8</v>
      </c>
      <c r="G115" s="53">
        <f>G116</f>
        <v>557.3</v>
      </c>
    </row>
    <row r="116" spans="1:7" ht="18.75" customHeight="1">
      <c r="A116" s="70">
        <f t="shared" si="0"/>
        <v>105</v>
      </c>
      <c r="B116" s="31" t="s">
        <v>60</v>
      </c>
      <c r="C116" s="37" t="s">
        <v>89</v>
      </c>
      <c r="D116" s="37" t="s">
        <v>16</v>
      </c>
      <c r="E116" s="37" t="s">
        <v>54</v>
      </c>
      <c r="F116" s="53">
        <v>179.8</v>
      </c>
      <c r="G116" s="53">
        <v>557.3</v>
      </c>
    </row>
    <row r="117" spans="1:7" ht="15.75">
      <c r="A117" s="70">
        <f t="shared" si="0"/>
        <v>106</v>
      </c>
      <c r="B117" s="31" t="s">
        <v>61</v>
      </c>
      <c r="C117" s="37" t="s">
        <v>89</v>
      </c>
      <c r="D117" s="37" t="s">
        <v>62</v>
      </c>
      <c r="E117" s="37"/>
      <c r="F117" s="52">
        <f aca="true" t="shared" si="11" ref="F117:G119">F118</f>
        <v>0</v>
      </c>
      <c r="G117" s="52">
        <f t="shared" si="11"/>
        <v>0</v>
      </c>
    </row>
    <row r="118" spans="1:7" ht="15.75">
      <c r="A118" s="70">
        <f t="shared" si="0"/>
        <v>107</v>
      </c>
      <c r="B118" s="31" t="s">
        <v>64</v>
      </c>
      <c r="C118" s="37" t="s">
        <v>89</v>
      </c>
      <c r="D118" s="37" t="s">
        <v>65</v>
      </c>
      <c r="E118" s="37"/>
      <c r="F118" s="53">
        <f t="shared" si="11"/>
        <v>0</v>
      </c>
      <c r="G118" s="53">
        <f t="shared" si="11"/>
        <v>0</v>
      </c>
    </row>
    <row r="119" spans="1:7" ht="15.75">
      <c r="A119" s="70">
        <f t="shared" si="0"/>
        <v>108</v>
      </c>
      <c r="B119" s="31" t="s">
        <v>51</v>
      </c>
      <c r="C119" s="37" t="s">
        <v>89</v>
      </c>
      <c r="D119" s="37" t="s">
        <v>65</v>
      </c>
      <c r="E119" s="37" t="s">
        <v>52</v>
      </c>
      <c r="F119" s="53">
        <f t="shared" si="11"/>
        <v>0</v>
      </c>
      <c r="G119" s="53">
        <f t="shared" si="11"/>
        <v>0</v>
      </c>
    </row>
    <row r="120" spans="1:7" ht="78.75">
      <c r="A120" s="70">
        <f t="shared" si="0"/>
        <v>109</v>
      </c>
      <c r="B120" s="31" t="s">
        <v>60</v>
      </c>
      <c r="C120" s="37" t="s">
        <v>89</v>
      </c>
      <c r="D120" s="37" t="s">
        <v>65</v>
      </c>
      <c r="E120" s="37" t="s">
        <v>54</v>
      </c>
      <c r="F120" s="53">
        <v>0</v>
      </c>
      <c r="G120" s="53">
        <v>0</v>
      </c>
    </row>
    <row r="121" spans="1:7" ht="47.25">
      <c r="A121" s="70">
        <f t="shared" si="0"/>
        <v>110</v>
      </c>
      <c r="B121" s="31" t="s">
        <v>66</v>
      </c>
      <c r="C121" s="24" t="s">
        <v>90</v>
      </c>
      <c r="D121" s="24"/>
      <c r="E121" s="37"/>
      <c r="F121" s="52" t="s">
        <v>63</v>
      </c>
      <c r="G121" s="52" t="s">
        <v>63</v>
      </c>
    </row>
    <row r="122" spans="1:7" ht="15.75">
      <c r="A122" s="70">
        <f t="shared" si="0"/>
        <v>111</v>
      </c>
      <c r="B122" s="31" t="s">
        <v>61</v>
      </c>
      <c r="C122" s="24" t="s">
        <v>90</v>
      </c>
      <c r="D122" s="24" t="s">
        <v>62</v>
      </c>
      <c r="E122" s="37"/>
      <c r="F122" s="53">
        <v>3</v>
      </c>
      <c r="G122" s="53">
        <f>G123</f>
        <v>3</v>
      </c>
    </row>
    <row r="123" spans="1:7" ht="15.75">
      <c r="A123" s="70">
        <f t="shared" si="0"/>
        <v>112</v>
      </c>
      <c r="B123" s="31" t="s">
        <v>67</v>
      </c>
      <c r="C123" s="24" t="s">
        <v>90</v>
      </c>
      <c r="D123" s="24" t="s">
        <v>68</v>
      </c>
      <c r="E123" s="37"/>
      <c r="F123" s="53">
        <f>F124</f>
        <v>3</v>
      </c>
      <c r="G123" s="53">
        <f>G124</f>
        <v>3</v>
      </c>
    </row>
    <row r="124" spans="1:7" ht="15.75">
      <c r="A124" s="70">
        <f t="shared" si="0"/>
        <v>113</v>
      </c>
      <c r="B124" s="31" t="s">
        <v>51</v>
      </c>
      <c r="C124" s="24" t="s">
        <v>90</v>
      </c>
      <c r="D124" s="24" t="s">
        <v>68</v>
      </c>
      <c r="E124" s="37" t="s">
        <v>52</v>
      </c>
      <c r="F124" s="53">
        <v>3</v>
      </c>
      <c r="G124" s="53">
        <v>3</v>
      </c>
    </row>
    <row r="125" spans="1:7" ht="15.75">
      <c r="A125" s="70">
        <f t="shared" si="0"/>
        <v>114</v>
      </c>
      <c r="B125" s="31" t="s">
        <v>69</v>
      </c>
      <c r="C125" s="24" t="s">
        <v>90</v>
      </c>
      <c r="D125" s="24" t="s">
        <v>68</v>
      </c>
      <c r="E125" s="37" t="s">
        <v>70</v>
      </c>
      <c r="F125" s="53">
        <v>3</v>
      </c>
      <c r="G125" s="53">
        <v>3</v>
      </c>
    </row>
    <row r="126" spans="1:7" ht="15.75">
      <c r="A126" s="70">
        <f t="shared" si="0"/>
        <v>115</v>
      </c>
      <c r="B126" s="31" t="s">
        <v>71</v>
      </c>
      <c r="C126" s="24"/>
      <c r="D126" s="24"/>
      <c r="E126" s="37"/>
      <c r="F126" s="52">
        <v>212.7</v>
      </c>
      <c r="G126" s="57">
        <v>425.6</v>
      </c>
    </row>
    <row r="127" spans="1:7" ht="15.75">
      <c r="A127" s="40"/>
      <c r="B127" s="31" t="s">
        <v>72</v>
      </c>
      <c r="C127" s="47"/>
      <c r="D127" s="47"/>
      <c r="E127" s="47"/>
      <c r="F127" s="52">
        <f>F14+F29+F47+F51+F60+F74+F83+F95+F100+F105+F113+F121+F110+F126</f>
        <v>10167.670000000002</v>
      </c>
      <c r="G127" s="52">
        <f>G14+G29+G47+G51+G60+G74+G95+G100+G105+G110+G113+G121+G126</f>
        <v>8517.17</v>
      </c>
    </row>
    <row r="128" spans="1:6" ht="12.75">
      <c r="A128" s="48"/>
      <c r="B128" s="48"/>
      <c r="C128" s="49"/>
      <c r="D128" s="49"/>
      <c r="E128" s="49"/>
      <c r="F128" s="50"/>
    </row>
    <row r="129" spans="1:6" ht="12.75">
      <c r="A129" s="48"/>
      <c r="B129" s="48"/>
      <c r="C129" s="49"/>
      <c r="D129" s="49"/>
      <c r="E129" s="49"/>
      <c r="F129" s="50"/>
    </row>
    <row r="130" spans="1:6" ht="12.75">
      <c r="A130" s="48"/>
      <c r="B130" s="48"/>
      <c r="C130" s="49"/>
      <c r="D130" s="49"/>
      <c r="E130" s="49"/>
      <c r="F130" s="50"/>
    </row>
    <row r="131" spans="1:6" ht="12.75">
      <c r="A131" s="48"/>
      <c r="B131" s="48"/>
      <c r="C131" s="51"/>
      <c r="D131" s="49"/>
      <c r="E131" s="49"/>
      <c r="F131" s="50"/>
    </row>
    <row r="132" spans="1:6" ht="12.75">
      <c r="A132" s="48"/>
      <c r="B132" s="48"/>
      <c r="C132" s="51"/>
      <c r="D132" s="49"/>
      <c r="E132" s="49"/>
      <c r="F132" s="50"/>
    </row>
    <row r="133" spans="1:6" ht="12.75">
      <c r="A133" s="48"/>
      <c r="B133" s="48"/>
      <c r="C133" s="51"/>
      <c r="D133" s="49"/>
      <c r="E133" s="49"/>
      <c r="F133" s="50"/>
    </row>
    <row r="134" spans="1:6" ht="12.75">
      <c r="A134" s="48"/>
      <c r="B134" s="48"/>
      <c r="C134" s="51"/>
      <c r="D134" s="49"/>
      <c r="E134" s="49"/>
      <c r="F134" s="50"/>
    </row>
    <row r="135" spans="1:6" ht="12.75">
      <c r="A135" s="48"/>
      <c r="B135" s="48"/>
      <c r="C135" s="51"/>
      <c r="D135" s="49"/>
      <c r="E135" s="49"/>
      <c r="F135" s="50"/>
    </row>
    <row r="136" spans="1:6" ht="12.75">
      <c r="A136" s="48"/>
      <c r="B136" s="48"/>
      <c r="C136" s="51"/>
      <c r="D136" s="49"/>
      <c r="E136" s="49"/>
      <c r="F136" s="50"/>
    </row>
    <row r="137" spans="1:6" ht="12.75">
      <c r="A137" s="48"/>
      <c r="B137" s="48"/>
      <c r="C137" s="1"/>
      <c r="D137" s="49"/>
      <c r="E137" s="49"/>
      <c r="F137" s="50"/>
    </row>
    <row r="138" spans="1:6" ht="12.75">
      <c r="A138" s="48"/>
      <c r="B138" s="48"/>
      <c r="C138" s="51"/>
      <c r="D138" s="49"/>
      <c r="E138" s="49"/>
      <c r="F138" s="50"/>
    </row>
    <row r="139" spans="1:6" ht="12.75">
      <c r="A139" s="48"/>
      <c r="B139" s="48"/>
      <c r="C139" s="49"/>
      <c r="D139" s="49"/>
      <c r="E139" s="49"/>
      <c r="F139" s="50"/>
    </row>
    <row r="140" spans="1:6" ht="12.75">
      <c r="A140" s="48"/>
      <c r="B140" s="48"/>
      <c r="C140" s="49"/>
      <c r="D140" s="49"/>
      <c r="E140" s="49"/>
      <c r="F140" s="50"/>
    </row>
    <row r="141" spans="1:6" ht="12.75">
      <c r="A141" s="48"/>
      <c r="B141" s="48"/>
      <c r="C141" s="49"/>
      <c r="D141" s="49"/>
      <c r="E141" s="49"/>
      <c r="F141" s="50"/>
    </row>
    <row r="142" spans="1:6" ht="12.75">
      <c r="A142" s="48"/>
      <c r="B142" s="48"/>
      <c r="C142" s="49"/>
      <c r="D142" s="49"/>
      <c r="E142" s="49"/>
      <c r="F142" s="50"/>
    </row>
    <row r="143" spans="1:6" ht="12.75">
      <c r="A143" s="48"/>
      <c r="B143" s="48"/>
      <c r="C143" s="49"/>
      <c r="D143" s="49"/>
      <c r="E143" s="49"/>
      <c r="F143" s="50"/>
    </row>
    <row r="144" spans="1:6" ht="12.75">
      <c r="A144" s="48"/>
      <c r="B144" s="48"/>
      <c r="C144" s="49"/>
      <c r="D144" s="49"/>
      <c r="E144" s="49"/>
      <c r="F144" s="50"/>
    </row>
    <row r="145" spans="1:6" ht="12.75">
      <c r="A145" s="48"/>
      <c r="B145" s="48"/>
      <c r="C145" s="49"/>
      <c r="D145" s="49"/>
      <c r="E145" s="49"/>
      <c r="F145" s="50"/>
    </row>
    <row r="146" spans="1:6" ht="12.75">
      <c r="A146" s="48"/>
      <c r="B146" s="48"/>
      <c r="C146" s="49"/>
      <c r="D146" s="49"/>
      <c r="E146" s="49"/>
      <c r="F146" s="50"/>
    </row>
    <row r="147" spans="1:6" ht="12.75">
      <c r="A147" s="48"/>
      <c r="B147" s="48"/>
      <c r="C147" s="49"/>
      <c r="D147" s="49"/>
      <c r="E147" s="49"/>
      <c r="F147" s="50"/>
    </row>
    <row r="148" spans="1:6" ht="12.75">
      <c r="A148" s="48"/>
      <c r="B148" s="48"/>
      <c r="C148" s="49"/>
      <c r="D148" s="49"/>
      <c r="E148" s="49"/>
      <c r="F148" s="50"/>
    </row>
    <row r="149" spans="1:6" ht="12.75">
      <c r="A149" s="48"/>
      <c r="B149" s="48"/>
      <c r="C149" s="49"/>
      <c r="D149" s="49"/>
      <c r="E149" s="49"/>
      <c r="F149" s="50"/>
    </row>
    <row r="150" spans="1:6" ht="12.75">
      <c r="A150" s="48"/>
      <c r="B150" s="48"/>
      <c r="C150" s="49"/>
      <c r="D150" s="49"/>
      <c r="E150" s="49"/>
      <c r="F150" s="50"/>
    </row>
    <row r="151" spans="1:6" ht="12.75">
      <c r="A151" s="48"/>
      <c r="B151" s="48"/>
      <c r="C151" s="49"/>
      <c r="D151" s="49"/>
      <c r="E151" s="49"/>
      <c r="F151" s="50"/>
    </row>
    <row r="152" spans="1:6" ht="12.75">
      <c r="A152" s="48"/>
      <c r="B152" s="48"/>
      <c r="C152" s="49"/>
      <c r="D152" s="49"/>
      <c r="E152" s="49"/>
      <c r="F152" s="50"/>
    </row>
    <row r="153" spans="1:6" ht="12.75">
      <c r="A153" s="48"/>
      <c r="B153" s="48"/>
      <c r="C153" s="49"/>
      <c r="D153" s="49"/>
      <c r="E153" s="49"/>
      <c r="F153" s="50"/>
    </row>
    <row r="154" spans="2:6" ht="12.75">
      <c r="B154" s="48"/>
      <c r="C154" s="49"/>
      <c r="D154" s="49"/>
      <c r="E154" s="49"/>
      <c r="F154" s="50"/>
    </row>
    <row r="155" spans="2:6" ht="12.75">
      <c r="B155" s="48"/>
      <c r="C155" s="49"/>
      <c r="D155" s="49"/>
      <c r="E155" s="49"/>
      <c r="F155" s="50"/>
    </row>
    <row r="156" spans="2:6" ht="12.75">
      <c r="B156" s="48"/>
      <c r="C156" s="49"/>
      <c r="D156" s="49"/>
      <c r="E156" s="49"/>
      <c r="F156" s="50"/>
    </row>
    <row r="157" spans="2:6" ht="12.75">
      <c r="B157" s="48"/>
      <c r="C157" s="49"/>
      <c r="D157" s="49"/>
      <c r="E157" s="49"/>
      <c r="F157" s="50"/>
    </row>
    <row r="158" spans="2:6" ht="12.75">
      <c r="B158" s="48"/>
      <c r="C158" s="49"/>
      <c r="D158" s="49"/>
      <c r="E158" s="49"/>
      <c r="F158" s="50"/>
    </row>
    <row r="159" spans="2:6" ht="12.75">
      <c r="B159" s="48"/>
      <c r="C159" s="49"/>
      <c r="D159" s="49"/>
      <c r="E159" s="49"/>
      <c r="F159" s="50"/>
    </row>
    <row r="160" spans="2:6" ht="12.75">
      <c r="B160" s="48"/>
      <c r="C160" s="49"/>
      <c r="D160" s="49"/>
      <c r="E160" s="49"/>
      <c r="F160" s="50"/>
    </row>
    <row r="161" spans="2:6" ht="12.75">
      <c r="B161" s="48"/>
      <c r="C161" s="49"/>
      <c r="D161" s="49"/>
      <c r="E161" s="49"/>
      <c r="F161" s="50"/>
    </row>
    <row r="162" spans="2:6" ht="12.75">
      <c r="B162" s="48"/>
      <c r="C162" s="49"/>
      <c r="D162" s="49"/>
      <c r="E162" s="49"/>
      <c r="F162" s="50"/>
    </row>
    <row r="163" spans="2:6" ht="12.75">
      <c r="B163" s="48"/>
      <c r="C163" s="49"/>
      <c r="D163" s="49"/>
      <c r="E163" s="49"/>
      <c r="F163" s="50"/>
    </row>
    <row r="164" spans="2:6" ht="12.75">
      <c r="B164" s="48"/>
      <c r="C164" s="49"/>
      <c r="D164" s="49"/>
      <c r="E164" s="49"/>
      <c r="F164" s="50"/>
    </row>
    <row r="165" spans="2:6" ht="12.75">
      <c r="B165" s="48"/>
      <c r="C165" s="49"/>
      <c r="D165" s="49"/>
      <c r="E165" s="49"/>
      <c r="F165" s="50"/>
    </row>
    <row r="166" spans="2:6" ht="12.75">
      <c r="B166" s="48"/>
      <c r="C166" s="49"/>
      <c r="D166" s="49"/>
      <c r="E166" s="49"/>
      <c r="F166" s="50"/>
    </row>
    <row r="167" spans="2:6" ht="12.75">
      <c r="B167" s="48"/>
      <c r="C167" s="49"/>
      <c r="D167" s="49"/>
      <c r="E167" s="49"/>
      <c r="F167" s="50"/>
    </row>
    <row r="168" spans="2:6" ht="12.75">
      <c r="B168" s="48"/>
      <c r="C168" s="49"/>
      <c r="D168" s="49"/>
      <c r="E168" s="49"/>
      <c r="F168" s="50"/>
    </row>
    <row r="169" spans="2:6" ht="12.75">
      <c r="B169" s="48"/>
      <c r="C169" s="49"/>
      <c r="D169" s="49"/>
      <c r="E169" s="49"/>
      <c r="F169" s="50"/>
    </row>
    <row r="170" spans="2:6" ht="12.75">
      <c r="B170" s="48"/>
      <c r="C170" s="49"/>
      <c r="D170" s="49"/>
      <c r="E170" s="49"/>
      <c r="F170" s="50"/>
    </row>
    <row r="171" spans="2:5" ht="12.75">
      <c r="B171" s="48"/>
      <c r="C171" s="49"/>
      <c r="D171" s="49"/>
      <c r="E171" s="49"/>
    </row>
  </sheetData>
  <sheetProtection selectLockedCells="1" selectUnlockedCells="1"/>
  <autoFilter ref="A11:I93"/>
  <mergeCells count="6">
    <mergeCell ref="A9:F9"/>
    <mergeCell ref="C3:G3"/>
    <mergeCell ref="D2:F2"/>
    <mergeCell ref="C4:F4"/>
    <mergeCell ref="C5:F5"/>
    <mergeCell ref="A8:F8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Buchgalter</cp:lastModifiedBy>
  <cp:lastPrinted>2019-12-16T01:42:09Z</cp:lastPrinted>
  <dcterms:modified xsi:type="dcterms:W3CDTF">2021-11-24T07:17:32Z</dcterms:modified>
  <cp:category/>
  <cp:version/>
  <cp:contentType/>
  <cp:contentStatus/>
</cp:coreProperties>
</file>