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'Лист1'!$A$1:$K$82</definedName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<sst xmlns="http://schemas.openxmlformats.org/spreadsheetml/2006/main" count="634" uniqueCount="142">
  <si>
    <t>Приложение №2</t>
  </si>
  <si>
    <t xml:space="preserve">                                                                                                                                                                       к решению Мигнинского Совета депутатов </t>
  </si>
  <si>
    <t xml:space="preserve">                                                                                                                                                                                                  от 30 декабря 2015 №  05-02 </t>
  </si>
  <si>
    <t>Приложение 5</t>
  </si>
  <si>
    <t>к  решения Мигнинского Совета депутатов</t>
  </si>
  <si>
    <t xml:space="preserve">от   26 декабря 2014 № 59-1р </t>
  </si>
  <si>
    <t>ДОХОДЫ МИГНИНСКОГО БЮДЖЕТА на 2015 год</t>
  </si>
  <si>
    <t>(тыс. рублей)</t>
  </si>
  <si>
    <t>№ строки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</si>
  <si>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</si>
  <si>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</si>
  <si>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</si>
  <si>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</si>
  <si>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</si>
  <si>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</si>
  <si>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</si>
  <si>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</si>
  <si>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</si>
  <si>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</si>
  <si>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</si>
  <si>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</si>
  <si>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</si>
  <si>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</si>
  <si>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</si>
  <si>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</si>
  <si>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</si>
  <si>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</si>
  <si>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</si>
  <si>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</si>
  <si>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</si>
  <si>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</si>
  <si>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</si>
  <si>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</si>
  <si>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</si>
  <si>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</si>
  <si>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</si>
  <si>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</si>
  <si>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</si>
  <si>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</si>
  <si>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</si>
  <si>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</si>
  <si>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</si>
  <si>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</si>
  <si>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</si>
  <si>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</si>
  <si>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</si>
  <si>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</si>
  <si>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 Налогового кодекса Российской Федерации</t>
  </si>
  <si>
    <t>100</t>
  </si>
  <si>
    <t>03</t>
  </si>
  <si>
    <t>НАЛОГИ НА ТОВАРЫ (РАБОТЫ, УСЛУГИ), РЕАЛИЗУЕМЫЕ НА ТЕРРИТОРИИ РОССИЙСКОЙ ФЕДЕРАЦИИ</t>
  </si>
  <si>
    <t>Акцизы по продаже товаров (продукции), произведенных на территории Российской Федерации</t>
  </si>
  <si>
    <t>230</t>
  </si>
  <si>
    <t>Доходы от уплаты акцизов на дизельное топливо, зачисляемые в консолидированные бюджеты субъектов Российской Федерации</t>
  </si>
  <si>
    <t>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</si>
  <si>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</si>
  <si>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</si>
  <si>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</si>
  <si>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</si>
  <si>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</si>
  <si>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05</t>
  </si>
  <si>
    <t>НАЛОГИ НА СОВОКУПНЫЙ ДОХОД</t>
  </si>
  <si>
    <t>Единый сельскохозяйственный налог</t>
  </si>
  <si>
    <t>42,02</t>
  </si>
  <si>
    <t>06</t>
  </si>
  <si>
    <t>Налоги на имущество</t>
  </si>
  <si>
    <t>Налог на имущество физических лиц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</si>
  <si>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</si>
  <si>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</si>
  <si>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</si>
  <si>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043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</si>
  <si>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</si>
  <si>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</si>
  <si>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033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</si>
  <si>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</si>
  <si>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016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</si>
  <si>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</si>
  <si>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</si>
  <si>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</si>
  <si>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</si>
  <si>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</si>
  <si>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</si>
  <si>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4000</t>
  </si>
  <si>
    <t>11</t>
  </si>
  <si>
    <t>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</si>
  <si>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</si>
  <si>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</si>
  <si>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14</t>
  </si>
  <si>
    <t>430</t>
  </si>
  <si>
    <t>Доходы от продажи земельнхе участков, государственная собственность на которые не разграничена и которые расположены в границах поселений</t>
  </si>
  <si>
    <t>009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</si>
  <si>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</si>
  <si>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</si>
  <si>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</si>
  <si>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0018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</si>
  <si>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(Мигнинского сельсовет)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</si>
  <si>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</si>
  <si>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</si>
  <si>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0016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</si>
  <si>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(Мигнинский сельсовет)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</si>
  <si>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</si>
  <si>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</si>
  <si>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</si>
  <si>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</si>
  <si>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</si>
  <si>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Дотации бюджетам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</si>
  <si>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</si>
  <si>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</si>
  <si>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</si>
  <si>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</si>
  <si>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</si>
  <si>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</si>
  <si>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018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</si>
  <si>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</si>
  <si>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</si>
  <si>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поселений из бюджетов муниципальных районовй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</si>
  <si>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трансфнрты,передаваемые бюджетам муниципальных образований на осуществление части полномочий по решению вопросовв местного значения в соответствии с заключенными соглашениями</t>
  </si>
  <si>
    <t>Межбюджетные трансфнрты, передаваемые бюджетам поселений из бюджетов муниципальных районов  на осуществление части полномочий по решению вопросовв местного значения в соответствии с заключенными соглашениями</t>
  </si>
  <si>
    <t>999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</si>
  <si>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</si>
  <si>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</si>
  <si>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>07</t>
  </si>
  <si>
    <t>180</t>
  </si>
  <si>
    <t>ПРОЧИЕ БЕЗВОЗМЕЗДНЫЕ ПОСТУПЛЕНИЯ</t>
  </si>
  <si>
    <t>Прочие безвозмездные поступления в бюджеты муниципальных районов</t>
  </si>
  <si>
    <t>094</t>
  </si>
  <si>
    <t>18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</si>
  <si>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</si>
  <si>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</si>
  <si>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</si>
  <si>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</si>
  <si>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</si>
  <si>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</si>
  <si>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ПРИНОСЯЩЕЙ ДОХОД ДЕЯТЕЛЬНОСТИ</t>
  </si>
  <si>
    <t>Безвозмездные поступления от приносящей доход деятельности</t>
  </si>
  <si>
    <t xml:space="preserve">Поступления учреждениям, участвующим  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  </t>
  </si>
  <si>
    <t>050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</si>
  <si>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  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
</t>
  </si>
  <si>
    <t>059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</si>
  <si>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 финансовое обеспечение внедрения стандартов медицинской помощи, повышение доступности амбулаторной медицинской помощи
</t>
  </si>
  <si>
    <t>Возврат остатков субсидий, субвенций</t>
  </si>
  <si>
    <t>ВСЕГО ДОХОДОВ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</si>
</sst>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#,##0.00"/>
    <numFmt numFmtId="167" formatCode="@"/>
    <numFmt numFmtId="168" formatCode="_-* #,##0.00_р_._-;\-* #,##0.00_р_._-;_-* \-??_р_._-;_-@_-"/>
    <numFmt numFmtId="169" formatCode="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3">
    <xf numFmtId="164" fontId="0" fillId="0" borderId="0" xfId="0" applyAlignment="1">
      <alignment/>
    </xf>
    <xf numFmtId="165" fontId="19" fillId="0" borderId="0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justify" vertical="center" wrapText="1" shrinkToFit="1"/>
    </xf>
    <xf numFmtId="164" fontId="19" fillId="0" borderId="0" xfId="0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164" fontId="20" fillId="0" borderId="0" xfId="0" applyFont="1" applyFill="1" applyBorder="1" applyAlignment="1">
      <alignment/>
    </xf>
    <xf numFmtId="164" fontId="19" fillId="0" borderId="0" xfId="0" applyFont="1" applyFill="1" applyBorder="1" applyAlignment="1">
      <alignment horizontal="center" vertical="center" wrapText="1" shrinkToFit="1"/>
    </xf>
    <xf numFmtId="164" fontId="20" fillId="0" borderId="0" xfId="0" applyFont="1" applyFill="1" applyBorder="1" applyAlignment="1">
      <alignment horizontal="right" vertical="top" wrapText="1" shrinkToFit="1"/>
    </xf>
    <xf numFmtId="164" fontId="19" fillId="0" borderId="0" xfId="0" applyFont="1" applyFill="1" applyBorder="1" applyAlignment="1">
      <alignment horizontal="right" vertical="top" wrapText="1" shrinkToFit="1"/>
    </xf>
    <xf numFmtId="164" fontId="21" fillId="0" borderId="0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/>
    </xf>
    <xf numFmtId="164" fontId="22" fillId="0" borderId="0" xfId="0" applyFont="1" applyFill="1" applyBorder="1" applyAlignment="1">
      <alignment horizontal="center"/>
    </xf>
    <xf numFmtId="164" fontId="22" fillId="0" borderId="0" xfId="0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/>
    </xf>
    <xf numFmtId="164" fontId="22" fillId="0" borderId="0" xfId="0" applyFont="1" applyFill="1" applyBorder="1" applyAlignment="1">
      <alignment/>
    </xf>
    <xf numFmtId="164" fontId="23" fillId="0" borderId="10" xfId="0" applyNumberFormat="1" applyFont="1" applyFill="1" applyBorder="1" applyAlignment="1">
      <alignment horizontal="center" vertical="center" textRotation="90" wrapText="1"/>
    </xf>
    <xf numFmtId="167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justify" vertical="top" wrapText="1"/>
    </xf>
    <xf numFmtId="164" fontId="23" fillId="0" borderId="11" xfId="0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/>
    </xf>
    <xf numFmtId="164" fontId="23" fillId="0" borderId="0" xfId="0" applyFont="1" applyFill="1" applyBorder="1" applyAlignment="1">
      <alignment/>
    </xf>
    <xf numFmtId="165" fontId="23" fillId="0" borderId="12" xfId="15" applyNumberFormat="1" applyFont="1" applyFill="1" applyBorder="1" applyAlignment="1" applyProtection="1">
      <alignment horizontal="center" vertical="center" textRotation="90" wrapText="1"/>
      <protection/>
    </xf>
    <xf numFmtId="167" fontId="23" fillId="0" borderId="10" xfId="0" applyNumberFormat="1" applyFont="1" applyFill="1" applyBorder="1" applyAlignment="1">
      <alignment horizontal="center"/>
    </xf>
    <xf numFmtId="167" fontId="23" fillId="0" borderId="13" xfId="0" applyNumberFormat="1" applyFont="1" applyFill="1" applyBorder="1" applyAlignment="1">
      <alignment horizontal="center" vertical="center" wrapText="1" shrinkToFit="1"/>
    </xf>
    <xf numFmtId="167" fontId="23" fillId="0" borderId="14" xfId="0" applyNumberFormat="1" applyFont="1" applyFill="1" applyBorder="1" applyAlignment="1">
      <alignment horizontal="center"/>
    </xf>
    <xf numFmtId="166" fontId="24" fillId="0" borderId="0" xfId="0" applyNumberFormat="1" applyFont="1" applyFill="1" applyBorder="1" applyAlignment="1">
      <alignment/>
    </xf>
    <xf numFmtId="165" fontId="22" fillId="0" borderId="12" xfId="15" applyNumberFormat="1" applyFont="1" applyFill="1" applyBorder="1" applyAlignment="1" applyProtection="1">
      <alignment horizontal="center" vertical="top" wrapText="1"/>
      <protection/>
    </xf>
    <xf numFmtId="167" fontId="20" fillId="0" borderId="10" xfId="0" applyNumberFormat="1" applyFont="1" applyFill="1" applyBorder="1" applyAlignment="1">
      <alignment horizontal="center"/>
    </xf>
    <xf numFmtId="164" fontId="20" fillId="0" borderId="13" xfId="0" applyNumberFormat="1" applyFont="1" applyFill="1" applyBorder="1" applyAlignment="1">
      <alignment horizontal="justify" vertical="center" wrapText="1" shrinkToFit="1"/>
    </xf>
    <xf numFmtId="166" fontId="25" fillId="0" borderId="14" xfId="0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/>
    </xf>
    <xf numFmtId="166" fontId="20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9" fontId="22" fillId="0" borderId="12" xfId="15" applyNumberFormat="1" applyFont="1" applyFill="1" applyBorder="1" applyAlignment="1" applyProtection="1">
      <alignment horizontal="center" vertical="top" wrapText="1"/>
      <protection/>
    </xf>
    <xf numFmtId="166" fontId="20" fillId="0" borderId="14" xfId="0" applyNumberFormat="1" applyFont="1" applyFill="1" applyBorder="1" applyAlignment="1">
      <alignment/>
    </xf>
    <xf numFmtId="166" fontId="20" fillId="0" borderId="0" xfId="0" applyNumberFormat="1" applyFont="1" applyFill="1" applyBorder="1" applyAlignment="1">
      <alignment/>
    </xf>
    <xf numFmtId="167" fontId="19" fillId="0" borderId="10" xfId="0" applyNumberFormat="1" applyFont="1" applyFill="1" applyBorder="1" applyAlignment="1">
      <alignment horizontal="center"/>
    </xf>
    <xf numFmtId="164" fontId="19" fillId="24" borderId="13" xfId="0" applyNumberFormat="1" applyFont="1" applyFill="1" applyBorder="1" applyAlignment="1">
      <alignment horizontal="justify" vertical="center" wrapText="1" shrinkToFit="1"/>
    </xf>
    <xf numFmtId="166" fontId="20" fillId="24" borderId="14" xfId="0" applyNumberFormat="1" applyFont="1" applyFill="1" applyBorder="1" applyAlignment="1">
      <alignment/>
    </xf>
    <xf numFmtId="164" fontId="19" fillId="0" borderId="13" xfId="0" applyFont="1" applyFill="1" applyBorder="1" applyAlignment="1">
      <alignment horizontal="justify" vertical="center" wrapText="1"/>
    </xf>
    <xf numFmtId="164" fontId="19" fillId="24" borderId="13" xfId="0" applyFont="1" applyFill="1" applyBorder="1" applyAlignment="1">
      <alignment horizontal="justify" vertical="center" wrapText="1"/>
    </xf>
    <xf numFmtId="164" fontId="20" fillId="0" borderId="13" xfId="0" applyFont="1" applyFill="1" applyBorder="1" applyAlignment="1">
      <alignment horizontal="justify" vertical="center" wrapText="1"/>
    </xf>
    <xf numFmtId="164" fontId="19" fillId="0" borderId="10" xfId="0" applyFont="1" applyFill="1" applyBorder="1" applyAlignment="1">
      <alignment horizontal="justify" vertical="top" wrapText="1"/>
    </xf>
    <xf numFmtId="167" fontId="20" fillId="0" borderId="10" xfId="0" applyNumberFormat="1" applyFont="1" applyFill="1" applyBorder="1" applyAlignment="1">
      <alignment horizontal="justify" vertical="top" wrapText="1" shrinkToFit="1"/>
    </xf>
    <xf numFmtId="166" fontId="20" fillId="0" borderId="15" xfId="0" applyNumberFormat="1" applyFont="1" applyFill="1" applyBorder="1" applyAlignment="1">
      <alignment/>
    </xf>
    <xf numFmtId="165" fontId="20" fillId="0" borderId="13" xfId="0" applyNumberFormat="1" applyFont="1" applyFill="1" applyBorder="1" applyAlignment="1">
      <alignment horizontal="right"/>
    </xf>
    <xf numFmtId="167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justify" vertical="top" wrapText="1" shrinkToFit="1"/>
    </xf>
    <xf numFmtId="164" fontId="20" fillId="0" borderId="10" xfId="0" applyNumberFormat="1" applyFont="1" applyFill="1" applyBorder="1" applyAlignment="1">
      <alignment horizontal="justify" vertical="top" wrapText="1" shrinkToFit="1"/>
    </xf>
    <xf numFmtId="164" fontId="19" fillId="0" borderId="10" xfId="0" applyNumberFormat="1" applyFont="1" applyFill="1" applyBorder="1" applyAlignment="1">
      <alignment horizontal="justify" vertical="top" wrapText="1" shrinkToFit="1"/>
    </xf>
    <xf numFmtId="166" fontId="19" fillId="0" borderId="15" xfId="0" applyNumberFormat="1" applyFont="1" applyFill="1" applyBorder="1" applyAlignment="1">
      <alignment/>
    </xf>
    <xf numFmtId="167" fontId="20" fillId="0" borderId="13" xfId="0" applyNumberFormat="1" applyFont="1" applyFill="1" applyBorder="1" applyAlignment="1">
      <alignment horizontal="right"/>
    </xf>
    <xf numFmtId="165" fontId="19" fillId="25" borderId="0" xfId="0" applyNumberFormat="1" applyFont="1" applyFill="1" applyBorder="1" applyAlignment="1">
      <alignment horizontal="right"/>
    </xf>
    <xf numFmtId="167" fontId="19" fillId="25" borderId="0" xfId="0" applyNumberFormat="1" applyFont="1" applyFill="1" applyBorder="1" applyAlignment="1">
      <alignment horizontal="center"/>
    </xf>
    <xf numFmtId="164" fontId="19" fillId="25" borderId="0" xfId="0" applyNumberFormat="1" applyFont="1" applyFill="1" applyBorder="1" applyAlignment="1">
      <alignment horizontal="justify" vertical="top" wrapText="1" shrinkToFit="1"/>
    </xf>
    <xf numFmtId="166" fontId="20" fillId="25" borderId="0" xfId="0" applyNumberFormat="1" applyFont="1" applyFill="1" applyBorder="1" applyAlignment="1">
      <alignment/>
    </xf>
    <xf numFmtId="164" fontId="27" fillId="0" borderId="13" xfId="0" applyFont="1" applyFill="1" applyBorder="1" applyAlignment="1">
      <alignment horizontal="justify" vertical="center" wrapText="1"/>
    </xf>
    <xf numFmtId="167" fontId="20" fillId="24" borderId="10" xfId="0" applyNumberFormat="1" applyFont="1" applyFill="1" applyBorder="1" applyAlignment="1">
      <alignment horizontal="center"/>
    </xf>
    <xf numFmtId="167" fontId="20" fillId="0" borderId="10" xfId="55" applyNumberFormat="1" applyFont="1" applyFill="1" applyBorder="1" applyAlignment="1">
      <alignment horizontal="center"/>
      <protection/>
    </xf>
    <xf numFmtId="166" fontId="20" fillId="0" borderId="14" xfId="55" applyNumberFormat="1" applyFont="1" applyFill="1" applyBorder="1">
      <alignment/>
      <protection/>
    </xf>
    <xf numFmtId="167" fontId="19" fillId="0" borderId="10" xfId="55" applyNumberFormat="1" applyFont="1" applyFill="1" applyBorder="1" applyAlignment="1">
      <alignment horizontal="center"/>
      <protection/>
    </xf>
    <xf numFmtId="164" fontId="19" fillId="0" borderId="13" xfId="0" applyNumberFormat="1" applyFont="1" applyFill="1" applyBorder="1" applyAlignment="1">
      <alignment horizontal="justify" vertical="center" wrapText="1" shrinkToFit="1"/>
    </xf>
    <xf numFmtId="167" fontId="19" fillId="0" borderId="10" xfId="0" applyNumberFormat="1" applyFont="1" applyFill="1" applyBorder="1" applyAlignment="1">
      <alignment horizontal="center" wrapText="1"/>
    </xf>
    <xf numFmtId="167" fontId="19" fillId="24" borderId="10" xfId="0" applyNumberFormat="1" applyFont="1" applyFill="1" applyBorder="1" applyAlignment="1">
      <alignment horizontal="center"/>
    </xf>
    <xf numFmtId="166" fontId="20" fillId="0" borderId="14" xfId="0" applyNumberFormat="1" applyFont="1" applyFill="1" applyBorder="1" applyAlignment="1">
      <alignment wrapText="1"/>
    </xf>
    <xf numFmtId="164" fontId="20" fillId="0" borderId="13" xfId="0" applyNumberFormat="1" applyFont="1" applyFill="1" applyBorder="1" applyAlignment="1">
      <alignment horizontal="justify" vertical="top" wrapText="1" shrinkToFit="1"/>
    </xf>
    <xf numFmtId="166" fontId="20" fillId="0" borderId="16" xfId="0" applyNumberFormat="1" applyFont="1" applyFill="1" applyBorder="1" applyAlignment="1">
      <alignment/>
    </xf>
    <xf numFmtId="164" fontId="19" fillId="0" borderId="13" xfId="0" applyNumberFormat="1" applyFont="1" applyFill="1" applyBorder="1" applyAlignment="1">
      <alignment horizontal="justify" vertical="top" wrapText="1" shrinkToFit="1"/>
    </xf>
    <xf numFmtId="167" fontId="20" fillId="0" borderId="17" xfId="0" applyNumberFormat="1" applyFont="1" applyFill="1" applyBorder="1" applyAlignment="1">
      <alignment horizontal="center"/>
    </xf>
    <xf numFmtId="164" fontId="20" fillId="0" borderId="18" xfId="0" applyNumberFormat="1" applyFont="1" applyFill="1" applyBorder="1" applyAlignment="1">
      <alignment horizontal="justify" vertical="center" wrapText="1" shrinkToFit="1"/>
    </xf>
    <xf numFmtId="166" fontId="20" fillId="0" borderId="19" xfId="0" applyNumberFormat="1" applyFont="1" applyFill="1" applyBorder="1" applyAlignment="1">
      <alignment/>
    </xf>
    <xf numFmtId="167" fontId="19" fillId="0" borderId="17" xfId="0" applyNumberFormat="1" applyFont="1" applyFill="1" applyBorder="1" applyAlignment="1">
      <alignment horizontal="center"/>
    </xf>
    <xf numFmtId="164" fontId="19" fillId="0" borderId="18" xfId="0" applyNumberFormat="1" applyFont="1" applyFill="1" applyBorder="1" applyAlignment="1">
      <alignment horizontal="justify" vertical="center" wrapText="1" shrinkToFit="1"/>
    </xf>
    <xf numFmtId="164" fontId="19" fillId="0" borderId="0" xfId="0" applyFont="1" applyFill="1" applyAlignment="1">
      <alignment horizontal="justify" vertical="center"/>
    </xf>
    <xf numFmtId="169" fontId="22" fillId="0" borderId="20" xfId="15" applyNumberFormat="1" applyFont="1" applyFill="1" applyBorder="1" applyAlignment="1" applyProtection="1">
      <alignment horizontal="center" vertical="top" wrapText="1"/>
      <protection/>
    </xf>
    <xf numFmtId="167" fontId="19" fillId="0" borderId="21" xfId="0" applyNumberFormat="1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justify" vertical="center" wrapText="1" shrinkToFit="1"/>
    </xf>
    <xf numFmtId="166" fontId="20" fillId="0" borderId="23" xfId="0" applyNumberFormat="1" applyFont="1" applyFill="1" applyBorder="1" applyAlignment="1">
      <alignment/>
    </xf>
    <xf numFmtId="165" fontId="19" fillId="0" borderId="24" xfId="0" applyNumberFormat="1" applyFont="1" applyFill="1" applyBorder="1" applyAlignment="1">
      <alignment horizontal="center" vertical="top" wrapText="1"/>
    </xf>
    <xf numFmtId="167" fontId="25" fillId="0" borderId="25" xfId="0" applyNumberFormat="1" applyFont="1" applyFill="1" applyBorder="1" applyAlignment="1">
      <alignment horizontal="center"/>
    </xf>
    <xf numFmtId="164" fontId="20" fillId="0" borderId="26" xfId="0" applyNumberFormat="1" applyFont="1" applyFill="1" applyBorder="1" applyAlignment="1">
      <alignment horizontal="justify" vertical="center" wrapText="1" shrinkToFit="1"/>
    </xf>
    <xf numFmtId="166" fontId="25" fillId="0" borderId="27" xfId="0" applyNumberFormat="1" applyFont="1" applyFill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Коды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view="pageBreakPreview" zoomScaleSheetLayoutView="100" workbookViewId="0" topLeftCell="A1">
      <selection activeCell="J12" sqref="J12"/>
    </sheetView>
  </sheetViews>
  <sheetFormatPr defaultColWidth="9.00390625" defaultRowHeight="12.75"/>
  <cols>
    <col min="1" max="1" width="3.25390625" style="1" customWidth="1"/>
    <col min="2" max="2" width="3.625" style="2" customWidth="1"/>
    <col min="3" max="3" width="2.125" style="2" customWidth="1"/>
    <col min="4" max="4" width="2.75390625" style="2" customWidth="1"/>
    <col min="5" max="5" width="3.00390625" style="2" customWidth="1"/>
    <col min="6" max="6" width="3.75390625" style="2" customWidth="1"/>
    <col min="7" max="7" width="2.625" style="2" customWidth="1"/>
    <col min="8" max="8" width="4.625" style="2" customWidth="1"/>
    <col min="9" max="9" width="6.375" style="2" customWidth="1"/>
    <col min="10" max="10" width="92.00390625" style="3" customWidth="1"/>
    <col min="11" max="11" width="15.125" style="4" customWidth="1"/>
    <col min="12" max="12" width="10.125" style="5" customWidth="1"/>
    <col min="13" max="13" width="10.375" style="5" customWidth="1"/>
    <col min="14" max="16384" width="9.125" style="4" customWidth="1"/>
  </cols>
  <sheetData>
    <row r="1" ht="12.75">
      <c r="K1" s="6" t="s">
        <v>0</v>
      </c>
    </row>
    <row r="2" spans="10:11" ht="12.75" customHeight="1">
      <c r="J2" s="7" t="s">
        <v>1</v>
      </c>
      <c r="K2" s="7"/>
    </row>
    <row r="3" spans="10:11" ht="12.75" customHeight="1">
      <c r="J3" s="7" t="s">
        <v>2</v>
      </c>
      <c r="K3" s="7"/>
    </row>
    <row r="5" spans="10:11" ht="12.75" customHeight="1">
      <c r="J5" s="8" t="s">
        <v>3</v>
      </c>
      <c r="K5" s="8"/>
    </row>
    <row r="6" spans="10:11" ht="12.75" customHeight="1">
      <c r="J6" s="9" t="s">
        <v>4</v>
      </c>
      <c r="K6" s="9"/>
    </row>
    <row r="7" spans="10:11" ht="12.75" customHeight="1">
      <c r="J7" s="9" t="s">
        <v>5</v>
      </c>
      <c r="K7" s="9"/>
    </row>
    <row r="8" ht="12.75">
      <c r="K8" s="9"/>
    </row>
    <row r="9" ht="12.75">
      <c r="K9" s="9"/>
    </row>
    <row r="10" spans="1:11" ht="18.7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3" s="15" customFormat="1" ht="12">
      <c r="A11" s="11"/>
      <c r="B11" s="12"/>
      <c r="C11" s="12"/>
      <c r="D11" s="12"/>
      <c r="E11" s="12"/>
      <c r="F11" s="12"/>
      <c r="G11" s="12"/>
      <c r="H11" s="12"/>
      <c r="I11" s="12"/>
      <c r="J11" s="13" t="s">
        <v>7</v>
      </c>
      <c r="K11" s="13"/>
      <c r="L11" s="14"/>
      <c r="M11" s="14"/>
    </row>
    <row r="12" spans="1:13" s="21" customFormat="1" ht="10.5" customHeight="1">
      <c r="A12" s="16" t="s">
        <v>8</v>
      </c>
      <c r="B12" s="17" t="s">
        <v>9</v>
      </c>
      <c r="C12" s="17"/>
      <c r="D12" s="17"/>
      <c r="E12" s="17"/>
      <c r="F12" s="17"/>
      <c r="G12" s="17"/>
      <c r="H12" s="17"/>
      <c r="I12" s="17"/>
      <c r="J12" s="18" t="s">
        <v>10</v>
      </c>
      <c r="K12" s="19" t="s">
        <v>11</v>
      </c>
      <c r="L12" s="20"/>
      <c r="M12" s="20"/>
    </row>
    <row r="13" spans="1:13" s="21" customFormat="1" ht="175.5">
      <c r="A13" s="16"/>
      <c r="B13" s="16" t="s">
        <v>12</v>
      </c>
      <c r="C13" s="16" t="s">
        <v>13</v>
      </c>
      <c r="D13" s="16" t="s">
        <v>14</v>
      </c>
      <c r="E13" s="16" t="s">
        <v>15</v>
      </c>
      <c r="F13" s="16" t="s">
        <v>16</v>
      </c>
      <c r="G13" s="16" t="s">
        <v>17</v>
      </c>
      <c r="H13" s="16" t="s">
        <v>18</v>
      </c>
      <c r="I13" s="16" t="s">
        <v>19</v>
      </c>
      <c r="J13" s="18"/>
      <c r="K13" s="19"/>
      <c r="L13" s="20"/>
      <c r="M13" s="20"/>
    </row>
    <row r="14" spans="1:13" s="21" customFormat="1" ht="10.5">
      <c r="A14" s="22"/>
      <c r="B14" s="23" t="s">
        <v>20</v>
      </c>
      <c r="C14" s="23" t="s">
        <v>21</v>
      </c>
      <c r="D14" s="23" t="s">
        <v>22</v>
      </c>
      <c r="E14" s="23" t="s">
        <v>23</v>
      </c>
      <c r="F14" s="23" t="s">
        <v>24</v>
      </c>
      <c r="G14" s="23" t="s">
        <v>25</v>
      </c>
      <c r="H14" s="23" t="s">
        <v>26</v>
      </c>
      <c r="I14" s="23" t="s">
        <v>27</v>
      </c>
      <c r="J14" s="24" t="s">
        <v>28</v>
      </c>
      <c r="K14" s="25" t="s">
        <v>29</v>
      </c>
      <c r="L14" s="20"/>
      <c r="M14" s="26"/>
    </row>
    <row r="15" spans="1:13" s="33" customFormat="1" ht="14.25">
      <c r="A15" s="27" t="s">
        <v>20</v>
      </c>
      <c r="B15" s="28" t="s">
        <v>30</v>
      </c>
      <c r="C15" s="28" t="s">
        <v>20</v>
      </c>
      <c r="D15" s="28" t="s">
        <v>31</v>
      </c>
      <c r="E15" s="28" t="s">
        <v>31</v>
      </c>
      <c r="F15" s="28" t="s">
        <v>30</v>
      </c>
      <c r="G15" s="28" t="s">
        <v>31</v>
      </c>
      <c r="H15" s="28" t="s">
        <v>32</v>
      </c>
      <c r="I15" s="28" t="s">
        <v>30</v>
      </c>
      <c r="J15" s="29" t="s">
        <v>33</v>
      </c>
      <c r="K15" s="30">
        <f>K16+K22+K28+K31+K39+K45+K50</f>
        <v>748.71</v>
      </c>
      <c r="L15" s="31"/>
      <c r="M15" s="32"/>
    </row>
    <row r="16" spans="1:13" s="6" customFormat="1" ht="12.75">
      <c r="A16" s="34">
        <f aca="true" t="shared" si="0" ref="A16:A21">A15+1</f>
        <v>2</v>
      </c>
      <c r="B16" s="28" t="s">
        <v>34</v>
      </c>
      <c r="C16" s="28" t="s">
        <v>20</v>
      </c>
      <c r="D16" s="28" t="s">
        <v>35</v>
      </c>
      <c r="E16" s="28" t="s">
        <v>31</v>
      </c>
      <c r="F16" s="28" t="s">
        <v>30</v>
      </c>
      <c r="G16" s="28" t="s">
        <v>31</v>
      </c>
      <c r="H16" s="28" t="s">
        <v>32</v>
      </c>
      <c r="I16" s="28" t="s">
        <v>30</v>
      </c>
      <c r="J16" s="29" t="s">
        <v>36</v>
      </c>
      <c r="K16" s="35">
        <f>K17</f>
        <v>358.56000000000006</v>
      </c>
      <c r="L16" s="5"/>
      <c r="M16" s="36"/>
    </row>
    <row r="17" spans="1:13" s="6" customFormat="1" ht="12.75">
      <c r="A17" s="34">
        <f t="shared" si="0"/>
        <v>3</v>
      </c>
      <c r="B17" s="28" t="s">
        <v>34</v>
      </c>
      <c r="C17" s="28" t="s">
        <v>20</v>
      </c>
      <c r="D17" s="28" t="s">
        <v>35</v>
      </c>
      <c r="E17" s="28" t="s">
        <v>37</v>
      </c>
      <c r="F17" s="28" t="s">
        <v>30</v>
      </c>
      <c r="G17" s="28" t="s">
        <v>35</v>
      </c>
      <c r="H17" s="28" t="s">
        <v>32</v>
      </c>
      <c r="I17" s="28" t="s">
        <v>38</v>
      </c>
      <c r="J17" s="29" t="s">
        <v>39</v>
      </c>
      <c r="K17" s="35">
        <f>K18+K19+K20</f>
        <v>358.56000000000006</v>
      </c>
      <c r="L17" s="5"/>
      <c r="M17" s="32"/>
    </row>
    <row r="18" spans="1:13" ht="41.25">
      <c r="A18" s="34">
        <f t="shared" si="0"/>
        <v>4</v>
      </c>
      <c r="B18" s="37" t="s">
        <v>34</v>
      </c>
      <c r="C18" s="37" t="s">
        <v>20</v>
      </c>
      <c r="D18" s="37" t="s">
        <v>35</v>
      </c>
      <c r="E18" s="37" t="s">
        <v>37</v>
      </c>
      <c r="F18" s="37" t="s">
        <v>40</v>
      </c>
      <c r="G18" s="37" t="s">
        <v>35</v>
      </c>
      <c r="H18" s="37" t="s">
        <v>32</v>
      </c>
      <c r="I18" s="37" t="s">
        <v>38</v>
      </c>
      <c r="J18" s="38" t="s">
        <v>41</v>
      </c>
      <c r="K18" s="39">
        <v>358.3</v>
      </c>
      <c r="L18" s="5">
        <v>0</v>
      </c>
      <c r="M18" s="32">
        <f aca="true" t="shared" si="1" ref="M18:M21">K18-L18</f>
        <v>358.3</v>
      </c>
    </row>
    <row r="19" spans="1:13" ht="51">
      <c r="A19" s="34">
        <f t="shared" si="0"/>
        <v>5</v>
      </c>
      <c r="B19" s="37" t="s">
        <v>34</v>
      </c>
      <c r="C19" s="37" t="s">
        <v>20</v>
      </c>
      <c r="D19" s="37" t="s">
        <v>35</v>
      </c>
      <c r="E19" s="37" t="s">
        <v>37</v>
      </c>
      <c r="F19" s="37" t="s">
        <v>42</v>
      </c>
      <c r="G19" s="37" t="s">
        <v>35</v>
      </c>
      <c r="H19" s="37" t="s">
        <v>32</v>
      </c>
      <c r="I19" s="37" t="s">
        <v>38</v>
      </c>
      <c r="J19" s="40" t="s">
        <v>43</v>
      </c>
      <c r="K19" s="35">
        <v>0.16</v>
      </c>
      <c r="L19" s="5">
        <v>0</v>
      </c>
      <c r="M19" s="32">
        <f t="shared" si="1"/>
        <v>0.16</v>
      </c>
    </row>
    <row r="20" spans="1:13" s="6" customFormat="1" ht="25.5">
      <c r="A20" s="34">
        <f t="shared" si="0"/>
        <v>6</v>
      </c>
      <c r="B20" s="37" t="s">
        <v>34</v>
      </c>
      <c r="C20" s="37" t="s">
        <v>20</v>
      </c>
      <c r="D20" s="37" t="s">
        <v>35</v>
      </c>
      <c r="E20" s="37" t="s">
        <v>37</v>
      </c>
      <c r="F20" s="37" t="s">
        <v>44</v>
      </c>
      <c r="G20" s="37" t="s">
        <v>35</v>
      </c>
      <c r="H20" s="37" t="s">
        <v>32</v>
      </c>
      <c r="I20" s="37" t="s">
        <v>38</v>
      </c>
      <c r="J20" s="41" t="s">
        <v>45</v>
      </c>
      <c r="K20" s="39">
        <v>0.1</v>
      </c>
      <c r="L20" s="5">
        <v>0</v>
      </c>
      <c r="M20" s="32">
        <f t="shared" si="1"/>
        <v>0.1</v>
      </c>
    </row>
    <row r="21" spans="1:13" ht="51" hidden="1">
      <c r="A21" s="34">
        <f t="shared" si="0"/>
        <v>7</v>
      </c>
      <c r="B21" s="37" t="s">
        <v>34</v>
      </c>
      <c r="C21" s="37" t="s">
        <v>20</v>
      </c>
      <c r="D21" s="37" t="s">
        <v>35</v>
      </c>
      <c r="E21" s="37" t="s">
        <v>37</v>
      </c>
      <c r="F21" s="37" t="s">
        <v>46</v>
      </c>
      <c r="G21" s="37" t="s">
        <v>35</v>
      </c>
      <c r="H21" s="37" t="s">
        <v>32</v>
      </c>
      <c r="I21" s="37" t="s">
        <v>38</v>
      </c>
      <c r="J21" s="40" t="s">
        <v>47</v>
      </c>
      <c r="K21" s="35"/>
      <c r="L21" s="5">
        <v>0</v>
      </c>
      <c r="M21" s="32">
        <f t="shared" si="1"/>
        <v>0</v>
      </c>
    </row>
    <row r="22" spans="1:13" ht="14.25" customHeight="1">
      <c r="A22" s="34">
        <v>7</v>
      </c>
      <c r="B22" s="28" t="s">
        <v>48</v>
      </c>
      <c r="C22" s="28" t="s">
        <v>20</v>
      </c>
      <c r="D22" s="28" t="s">
        <v>49</v>
      </c>
      <c r="E22" s="28" t="s">
        <v>31</v>
      </c>
      <c r="F22" s="28" t="s">
        <v>30</v>
      </c>
      <c r="G22" s="28" t="s">
        <v>31</v>
      </c>
      <c r="H22" s="28" t="s">
        <v>32</v>
      </c>
      <c r="I22" s="28" t="s">
        <v>30</v>
      </c>
      <c r="J22" s="42" t="s">
        <v>50</v>
      </c>
      <c r="K22" s="35">
        <f>K23</f>
        <v>101.10000000000001</v>
      </c>
      <c r="M22" s="32"/>
    </row>
    <row r="23" spans="1:13" ht="12.75">
      <c r="A23" s="34">
        <f aca="true" t="shared" si="2" ref="A23:A41">A22+1</f>
        <v>8</v>
      </c>
      <c r="B23" s="28" t="s">
        <v>48</v>
      </c>
      <c r="C23" s="28" t="s">
        <v>20</v>
      </c>
      <c r="D23" s="28" t="s">
        <v>49</v>
      </c>
      <c r="E23" s="28" t="s">
        <v>37</v>
      </c>
      <c r="F23" s="28" t="s">
        <v>30</v>
      </c>
      <c r="G23" s="28" t="s">
        <v>35</v>
      </c>
      <c r="H23" s="28" t="s">
        <v>32</v>
      </c>
      <c r="I23" s="28" t="s">
        <v>38</v>
      </c>
      <c r="J23" s="42" t="s">
        <v>51</v>
      </c>
      <c r="K23" s="35">
        <f>K24+K25+K26+K27</f>
        <v>101.10000000000001</v>
      </c>
      <c r="M23" s="32"/>
    </row>
    <row r="24" spans="1:13" ht="25.5">
      <c r="A24" s="34">
        <f t="shared" si="2"/>
        <v>9</v>
      </c>
      <c r="B24" s="37" t="s">
        <v>48</v>
      </c>
      <c r="C24" s="37" t="s">
        <v>20</v>
      </c>
      <c r="D24" s="37" t="s">
        <v>49</v>
      </c>
      <c r="E24" s="37" t="s">
        <v>37</v>
      </c>
      <c r="F24" s="37" t="s">
        <v>52</v>
      </c>
      <c r="G24" s="37" t="s">
        <v>35</v>
      </c>
      <c r="H24" s="37" t="s">
        <v>32</v>
      </c>
      <c r="I24" s="37" t="s">
        <v>38</v>
      </c>
      <c r="J24" s="40" t="s">
        <v>53</v>
      </c>
      <c r="K24" s="35">
        <v>33.2</v>
      </c>
      <c r="L24" s="5">
        <v>0</v>
      </c>
      <c r="M24" s="32">
        <f aca="true" t="shared" si="3" ref="M24:M27">K24-L24</f>
        <v>33.2</v>
      </c>
    </row>
    <row r="25" spans="1:13" ht="25.5">
      <c r="A25" s="34">
        <f t="shared" si="2"/>
        <v>10</v>
      </c>
      <c r="B25" s="37" t="s">
        <v>48</v>
      </c>
      <c r="C25" s="37" t="s">
        <v>20</v>
      </c>
      <c r="D25" s="37" t="s">
        <v>49</v>
      </c>
      <c r="E25" s="37" t="s">
        <v>37</v>
      </c>
      <c r="F25" s="37" t="s">
        <v>54</v>
      </c>
      <c r="G25" s="37" t="s">
        <v>35</v>
      </c>
      <c r="H25" s="37" t="s">
        <v>32</v>
      </c>
      <c r="I25" s="37" t="s">
        <v>38</v>
      </c>
      <c r="J25" s="43" t="s">
        <v>55</v>
      </c>
      <c r="K25" s="35">
        <v>1</v>
      </c>
      <c r="L25" s="5">
        <v>0</v>
      </c>
      <c r="M25" s="32">
        <f t="shared" si="3"/>
        <v>1</v>
      </c>
    </row>
    <row r="26" spans="1:13" ht="25.5">
      <c r="A26" s="34">
        <f t="shared" si="2"/>
        <v>11</v>
      </c>
      <c r="B26" s="37" t="s">
        <v>48</v>
      </c>
      <c r="C26" s="37" t="s">
        <v>20</v>
      </c>
      <c r="D26" s="37" t="s">
        <v>49</v>
      </c>
      <c r="E26" s="37" t="s">
        <v>37</v>
      </c>
      <c r="F26" s="37" t="s">
        <v>56</v>
      </c>
      <c r="G26" s="37" t="s">
        <v>35</v>
      </c>
      <c r="H26" s="37" t="s">
        <v>32</v>
      </c>
      <c r="I26" s="37" t="s">
        <v>38</v>
      </c>
      <c r="J26" s="43" t="s">
        <v>57</v>
      </c>
      <c r="K26" s="35">
        <v>65.7</v>
      </c>
      <c r="L26" s="5">
        <v>0</v>
      </c>
      <c r="M26" s="32">
        <f t="shared" si="3"/>
        <v>65.7</v>
      </c>
    </row>
    <row r="27" spans="1:13" ht="25.5">
      <c r="A27" s="34">
        <f t="shared" si="2"/>
        <v>12</v>
      </c>
      <c r="B27" s="37" t="s">
        <v>48</v>
      </c>
      <c r="C27" s="37" t="s">
        <v>20</v>
      </c>
      <c r="D27" s="37" t="s">
        <v>49</v>
      </c>
      <c r="E27" s="37" t="s">
        <v>35</v>
      </c>
      <c r="F27" s="37" t="s">
        <v>58</v>
      </c>
      <c r="G27" s="37" t="s">
        <v>35</v>
      </c>
      <c r="H27" s="37" t="s">
        <v>32</v>
      </c>
      <c r="I27" s="37" t="s">
        <v>38</v>
      </c>
      <c r="J27" s="43" t="s">
        <v>59</v>
      </c>
      <c r="K27" s="35">
        <v>1.2</v>
      </c>
      <c r="L27" s="5">
        <v>0</v>
      </c>
      <c r="M27" s="32">
        <f t="shared" si="3"/>
        <v>1.2</v>
      </c>
    </row>
    <row r="28" spans="1:23" ht="12.75">
      <c r="A28" s="34">
        <f t="shared" si="2"/>
        <v>13</v>
      </c>
      <c r="B28" s="28" t="s">
        <v>34</v>
      </c>
      <c r="C28" s="28" t="s">
        <v>20</v>
      </c>
      <c r="D28" s="28" t="s">
        <v>60</v>
      </c>
      <c r="E28" s="28" t="s">
        <v>31</v>
      </c>
      <c r="F28" s="28" t="s">
        <v>30</v>
      </c>
      <c r="G28" s="28" t="s">
        <v>31</v>
      </c>
      <c r="H28" s="28" t="s">
        <v>32</v>
      </c>
      <c r="I28" s="44" t="s">
        <v>30</v>
      </c>
      <c r="J28" s="45" t="s">
        <v>61</v>
      </c>
      <c r="K28" s="46">
        <f aca="true" t="shared" si="4" ref="K28:K29">K29</f>
        <v>0</v>
      </c>
      <c r="L28" s="47"/>
      <c r="M28" s="32"/>
      <c r="N28" s="47"/>
      <c r="O28" s="47"/>
      <c r="P28" s="47"/>
      <c r="Q28" s="47"/>
      <c r="R28" s="47"/>
      <c r="S28" s="48"/>
      <c r="T28" s="36"/>
      <c r="U28" s="36"/>
      <c r="V28" s="5"/>
      <c r="W28" s="32"/>
    </row>
    <row r="29" spans="1:23" ht="12.75">
      <c r="A29" s="34">
        <f t="shared" si="2"/>
        <v>14</v>
      </c>
      <c r="B29" s="28" t="s">
        <v>34</v>
      </c>
      <c r="C29" s="28" t="s">
        <v>20</v>
      </c>
      <c r="D29" s="28" t="s">
        <v>60</v>
      </c>
      <c r="E29" s="28" t="s">
        <v>49</v>
      </c>
      <c r="F29" s="28" t="s">
        <v>30</v>
      </c>
      <c r="G29" s="28" t="s">
        <v>35</v>
      </c>
      <c r="H29" s="28" t="s">
        <v>32</v>
      </c>
      <c r="I29" s="49">
        <v>110</v>
      </c>
      <c r="J29" s="45" t="s">
        <v>62</v>
      </c>
      <c r="K29" s="46">
        <f t="shared" si="4"/>
        <v>0</v>
      </c>
      <c r="L29" s="47"/>
      <c r="M29" s="32"/>
      <c r="N29" s="47"/>
      <c r="O29" s="47"/>
      <c r="P29" s="47"/>
      <c r="Q29" s="47"/>
      <c r="R29" s="47"/>
      <c r="S29" s="48"/>
      <c r="T29" s="36"/>
      <c r="U29" s="36"/>
      <c r="V29" s="5"/>
      <c r="W29" s="32"/>
    </row>
    <row r="30" spans="1:23" ht="12.75">
      <c r="A30" s="34">
        <f t="shared" si="2"/>
        <v>15</v>
      </c>
      <c r="B30" s="37" t="s">
        <v>34</v>
      </c>
      <c r="C30" s="37" t="s">
        <v>20</v>
      </c>
      <c r="D30" s="37" t="s">
        <v>60</v>
      </c>
      <c r="E30" s="37" t="s">
        <v>49</v>
      </c>
      <c r="F30" s="37" t="s">
        <v>40</v>
      </c>
      <c r="G30" s="37" t="s">
        <v>35</v>
      </c>
      <c r="H30" s="37" t="s">
        <v>32</v>
      </c>
      <c r="I30" s="50">
        <v>110</v>
      </c>
      <c r="J30" s="51" t="s">
        <v>62</v>
      </c>
      <c r="K30" s="52" t="s">
        <v>63</v>
      </c>
      <c r="L30" s="53">
        <v>0</v>
      </c>
      <c r="M30" s="32">
        <f>K30-L30</f>
        <v>42.02</v>
      </c>
      <c r="N30" s="54"/>
      <c r="O30" s="54"/>
      <c r="P30" s="54"/>
      <c r="Q30" s="54"/>
      <c r="R30" s="54"/>
      <c r="S30" s="55"/>
      <c r="T30" s="56"/>
      <c r="U30" s="36"/>
      <c r="V30" s="5"/>
      <c r="W30" s="32"/>
    </row>
    <row r="31" spans="1:13" ht="15.75">
      <c r="A31" s="34">
        <f t="shared" si="2"/>
        <v>16</v>
      </c>
      <c r="B31" s="28" t="s">
        <v>34</v>
      </c>
      <c r="C31" s="28" t="s">
        <v>20</v>
      </c>
      <c r="D31" s="28" t="s">
        <v>64</v>
      </c>
      <c r="E31" s="28" t="s">
        <v>31</v>
      </c>
      <c r="F31" s="28" t="s">
        <v>30</v>
      </c>
      <c r="G31" s="28" t="s">
        <v>31</v>
      </c>
      <c r="H31" s="28" t="s">
        <v>32</v>
      </c>
      <c r="I31" s="28" t="s">
        <v>30</v>
      </c>
      <c r="J31" s="57" t="s">
        <v>65</v>
      </c>
      <c r="K31" s="35">
        <f>SUM(K34+K32)</f>
        <v>243.65</v>
      </c>
      <c r="M31" s="32"/>
    </row>
    <row r="32" spans="1:13" ht="12.75">
      <c r="A32" s="34">
        <f t="shared" si="2"/>
        <v>17</v>
      </c>
      <c r="B32" s="37" t="s">
        <v>34</v>
      </c>
      <c r="C32" s="37" t="s">
        <v>20</v>
      </c>
      <c r="D32" s="37" t="s">
        <v>64</v>
      </c>
      <c r="E32" s="37" t="s">
        <v>35</v>
      </c>
      <c r="F32" s="37" t="s">
        <v>30</v>
      </c>
      <c r="G32" s="37" t="s">
        <v>31</v>
      </c>
      <c r="H32" s="37" t="s">
        <v>32</v>
      </c>
      <c r="I32" s="37" t="s">
        <v>38</v>
      </c>
      <c r="J32" s="40" t="s">
        <v>66</v>
      </c>
      <c r="K32" s="35">
        <f>K33</f>
        <v>21.18</v>
      </c>
      <c r="M32" s="32"/>
    </row>
    <row r="33" spans="1:13" ht="25.5">
      <c r="A33" s="34">
        <f t="shared" si="2"/>
        <v>18</v>
      </c>
      <c r="B33" s="37" t="s">
        <v>34</v>
      </c>
      <c r="C33" s="37" t="s">
        <v>20</v>
      </c>
      <c r="D33" s="37" t="s">
        <v>64</v>
      </c>
      <c r="E33" s="37" t="s">
        <v>35</v>
      </c>
      <c r="F33" s="37" t="s">
        <v>44</v>
      </c>
      <c r="G33" s="37" t="s">
        <v>29</v>
      </c>
      <c r="H33" s="37" t="s">
        <v>32</v>
      </c>
      <c r="I33" s="37" t="s">
        <v>38</v>
      </c>
      <c r="J33" s="40" t="s">
        <v>67</v>
      </c>
      <c r="K33" s="35">
        <v>21.18</v>
      </c>
      <c r="L33" s="5">
        <v>0</v>
      </c>
      <c r="M33" s="32">
        <f>K33-L33</f>
        <v>21.18</v>
      </c>
    </row>
    <row r="34" spans="1:13" ht="15.75">
      <c r="A34" s="34">
        <f t="shared" si="2"/>
        <v>19</v>
      </c>
      <c r="B34" s="28" t="s">
        <v>34</v>
      </c>
      <c r="C34" s="28" t="s">
        <v>20</v>
      </c>
      <c r="D34" s="28" t="s">
        <v>64</v>
      </c>
      <c r="E34" s="28" t="s">
        <v>64</v>
      </c>
      <c r="F34" s="28" t="s">
        <v>30</v>
      </c>
      <c r="G34" s="28" t="s">
        <v>31</v>
      </c>
      <c r="H34" s="28" t="s">
        <v>32</v>
      </c>
      <c r="I34" s="58" t="s">
        <v>38</v>
      </c>
      <c r="J34" s="57" t="s">
        <v>68</v>
      </c>
      <c r="K34" s="35">
        <f>SUM(K35+K37)</f>
        <v>222.47</v>
      </c>
      <c r="M34" s="32"/>
    </row>
    <row r="35" spans="1:13" ht="25.5">
      <c r="A35" s="34">
        <f t="shared" si="2"/>
        <v>20</v>
      </c>
      <c r="B35" s="37" t="s">
        <v>34</v>
      </c>
      <c r="C35" s="37" t="s">
        <v>20</v>
      </c>
      <c r="D35" s="37" t="s">
        <v>64</v>
      </c>
      <c r="E35" s="37" t="s">
        <v>64</v>
      </c>
      <c r="F35" s="37" t="s">
        <v>40</v>
      </c>
      <c r="G35" s="37" t="s">
        <v>31</v>
      </c>
      <c r="H35" s="37" t="s">
        <v>32</v>
      </c>
      <c r="I35" s="37" t="s">
        <v>38</v>
      </c>
      <c r="J35" s="40" t="s">
        <v>69</v>
      </c>
      <c r="K35" s="35">
        <f>K36</f>
        <v>131.47</v>
      </c>
      <c r="M35" s="32"/>
    </row>
    <row r="36" spans="1:13" ht="38.25">
      <c r="A36" s="34">
        <f t="shared" si="2"/>
        <v>21</v>
      </c>
      <c r="B36" s="37" t="s">
        <v>34</v>
      </c>
      <c r="C36" s="37" t="s">
        <v>20</v>
      </c>
      <c r="D36" s="37" t="s">
        <v>64</v>
      </c>
      <c r="E36" s="37" t="s">
        <v>64</v>
      </c>
      <c r="F36" s="37" t="s">
        <v>70</v>
      </c>
      <c r="G36" s="37" t="s">
        <v>29</v>
      </c>
      <c r="H36" s="37" t="s">
        <v>32</v>
      </c>
      <c r="I36" s="37" t="s">
        <v>38</v>
      </c>
      <c r="J36" s="40" t="s">
        <v>71</v>
      </c>
      <c r="K36" s="35">
        <v>131.47</v>
      </c>
      <c r="L36" s="5">
        <v>0</v>
      </c>
      <c r="M36" s="32">
        <f>K36-L36</f>
        <v>131.47</v>
      </c>
    </row>
    <row r="37" spans="1:13" ht="25.5">
      <c r="A37" s="34">
        <f t="shared" si="2"/>
        <v>22</v>
      </c>
      <c r="B37" s="37" t="s">
        <v>34</v>
      </c>
      <c r="C37" s="37" t="s">
        <v>20</v>
      </c>
      <c r="D37" s="37" t="s">
        <v>64</v>
      </c>
      <c r="E37" s="37" t="s">
        <v>64</v>
      </c>
      <c r="F37" s="37" t="s">
        <v>42</v>
      </c>
      <c r="G37" s="37" t="s">
        <v>31</v>
      </c>
      <c r="H37" s="37" t="s">
        <v>32</v>
      </c>
      <c r="I37" s="37" t="s">
        <v>38</v>
      </c>
      <c r="J37" s="40" t="s">
        <v>72</v>
      </c>
      <c r="K37" s="35">
        <f>K38</f>
        <v>91</v>
      </c>
      <c r="M37" s="32"/>
    </row>
    <row r="38" spans="1:13" ht="38.25">
      <c r="A38" s="34">
        <f t="shared" si="2"/>
        <v>23</v>
      </c>
      <c r="B38" s="37" t="s">
        <v>34</v>
      </c>
      <c r="C38" s="37" t="s">
        <v>20</v>
      </c>
      <c r="D38" s="37" t="s">
        <v>64</v>
      </c>
      <c r="E38" s="37" t="s">
        <v>64</v>
      </c>
      <c r="F38" s="37" t="s">
        <v>73</v>
      </c>
      <c r="G38" s="37" t="s">
        <v>29</v>
      </c>
      <c r="H38" s="37" t="s">
        <v>32</v>
      </c>
      <c r="I38" s="37" t="s">
        <v>38</v>
      </c>
      <c r="J38" s="40" t="s">
        <v>74</v>
      </c>
      <c r="K38" s="35">
        <v>91</v>
      </c>
      <c r="L38" s="5">
        <v>0</v>
      </c>
      <c r="M38" s="32">
        <f>K38-L38</f>
        <v>91</v>
      </c>
    </row>
    <row r="39" spans="1:13" s="6" customFormat="1" ht="12.75">
      <c r="A39" s="34">
        <f t="shared" si="2"/>
        <v>24</v>
      </c>
      <c r="B39" s="28" t="s">
        <v>75</v>
      </c>
      <c r="C39" s="28" t="s">
        <v>20</v>
      </c>
      <c r="D39" s="28" t="s">
        <v>76</v>
      </c>
      <c r="E39" s="28" t="s">
        <v>31</v>
      </c>
      <c r="F39" s="28" t="s">
        <v>30</v>
      </c>
      <c r="G39" s="28" t="s">
        <v>31</v>
      </c>
      <c r="H39" s="28" t="s">
        <v>32</v>
      </c>
      <c r="I39" s="28" t="s">
        <v>30</v>
      </c>
      <c r="J39" s="29" t="s">
        <v>77</v>
      </c>
      <c r="K39" s="35">
        <f aca="true" t="shared" si="5" ref="K39:K40">K40</f>
        <v>3.38</v>
      </c>
      <c r="L39" s="5"/>
      <c r="M39" s="32"/>
    </row>
    <row r="40" spans="1:13" ht="25.5">
      <c r="A40" s="34">
        <f t="shared" si="2"/>
        <v>25</v>
      </c>
      <c r="B40" s="59" t="s">
        <v>75</v>
      </c>
      <c r="C40" s="28" t="s">
        <v>20</v>
      </c>
      <c r="D40" s="28" t="s">
        <v>76</v>
      </c>
      <c r="E40" s="28" t="s">
        <v>78</v>
      </c>
      <c r="F40" s="28" t="s">
        <v>30</v>
      </c>
      <c r="G40" s="28" t="s">
        <v>35</v>
      </c>
      <c r="H40" s="28" t="s">
        <v>32</v>
      </c>
      <c r="I40" s="28" t="s">
        <v>38</v>
      </c>
      <c r="J40" s="29" t="s">
        <v>79</v>
      </c>
      <c r="K40" s="60">
        <f t="shared" si="5"/>
        <v>3.38</v>
      </c>
      <c r="M40" s="32"/>
    </row>
    <row r="41" spans="1:13" ht="37.5" customHeight="1">
      <c r="A41" s="34">
        <f t="shared" si="2"/>
        <v>26</v>
      </c>
      <c r="B41" s="61" t="s">
        <v>75</v>
      </c>
      <c r="C41" s="37" t="s">
        <v>20</v>
      </c>
      <c r="D41" s="37" t="s">
        <v>76</v>
      </c>
      <c r="E41" s="37" t="s">
        <v>78</v>
      </c>
      <c r="F41" s="37" t="s">
        <v>42</v>
      </c>
      <c r="G41" s="37" t="s">
        <v>35</v>
      </c>
      <c r="H41" s="37" t="s">
        <v>80</v>
      </c>
      <c r="I41" s="37" t="s">
        <v>38</v>
      </c>
      <c r="J41" s="62" t="s">
        <v>81</v>
      </c>
      <c r="K41" s="60">
        <v>3.38</v>
      </c>
      <c r="L41" s="5">
        <v>0</v>
      </c>
      <c r="M41" s="32">
        <f>K41-L41</f>
        <v>3.38</v>
      </c>
    </row>
    <row r="42" spans="1:13" ht="37.5" customHeight="1">
      <c r="A42" s="34">
        <v>27</v>
      </c>
      <c r="B42" s="61" t="s">
        <v>75</v>
      </c>
      <c r="C42" s="37" t="s">
        <v>20</v>
      </c>
      <c r="D42" s="37" t="s">
        <v>76</v>
      </c>
      <c r="E42" s="37" t="s">
        <v>78</v>
      </c>
      <c r="F42" s="37" t="s">
        <v>42</v>
      </c>
      <c r="G42" s="37" t="s">
        <v>35</v>
      </c>
      <c r="H42" s="37" t="s">
        <v>82</v>
      </c>
      <c r="I42" s="37" t="s">
        <v>38</v>
      </c>
      <c r="J42" s="62" t="s">
        <v>81</v>
      </c>
      <c r="K42" s="60"/>
      <c r="M42" s="32"/>
    </row>
    <row r="43" spans="1:13" ht="37.5" customHeight="1">
      <c r="A43" s="34">
        <v>28</v>
      </c>
      <c r="B43" s="61" t="s">
        <v>75</v>
      </c>
      <c r="C43" s="37" t="s">
        <v>20</v>
      </c>
      <c r="D43" s="37" t="s">
        <v>83</v>
      </c>
      <c r="E43" s="37" t="s">
        <v>60</v>
      </c>
      <c r="F43" s="37" t="s">
        <v>84</v>
      </c>
      <c r="G43" s="37" t="s">
        <v>29</v>
      </c>
      <c r="H43" s="37" t="s">
        <v>32</v>
      </c>
      <c r="I43" s="37" t="s">
        <v>85</v>
      </c>
      <c r="J43" s="29" t="s">
        <v>86</v>
      </c>
      <c r="K43" s="60"/>
      <c r="M43" s="32"/>
    </row>
    <row r="44" spans="1:13" ht="37.5" customHeight="1">
      <c r="A44" s="34">
        <v>29</v>
      </c>
      <c r="B44" s="61" t="s">
        <v>75</v>
      </c>
      <c r="C44" s="37" t="s">
        <v>20</v>
      </c>
      <c r="D44" s="37" t="s">
        <v>87</v>
      </c>
      <c r="E44" s="37" t="s">
        <v>64</v>
      </c>
      <c r="F44" s="37" t="s">
        <v>84</v>
      </c>
      <c r="G44" s="37" t="s">
        <v>29</v>
      </c>
      <c r="H44" s="37" t="s">
        <v>32</v>
      </c>
      <c r="I44" s="37" t="s">
        <v>88</v>
      </c>
      <c r="J44" s="29" t="s">
        <v>89</v>
      </c>
      <c r="K44" s="60"/>
      <c r="M44" s="32"/>
    </row>
    <row r="45" spans="1:13" s="6" customFormat="1" ht="25.5">
      <c r="A45" s="34">
        <v>30</v>
      </c>
      <c r="B45" s="28" t="s">
        <v>90</v>
      </c>
      <c r="C45" s="28" t="s">
        <v>20</v>
      </c>
      <c r="D45" s="28" t="s">
        <v>83</v>
      </c>
      <c r="E45" s="28" t="s">
        <v>31</v>
      </c>
      <c r="F45" s="28" t="s">
        <v>30</v>
      </c>
      <c r="G45" s="28" t="s">
        <v>31</v>
      </c>
      <c r="H45" s="28" t="s">
        <v>32</v>
      </c>
      <c r="I45" s="28" t="s">
        <v>30</v>
      </c>
      <c r="J45" s="29" t="s">
        <v>91</v>
      </c>
      <c r="K45" s="35">
        <f aca="true" t="shared" si="6" ref="K45:K47">K46</f>
        <v>0</v>
      </c>
      <c r="L45" s="5"/>
      <c r="M45" s="32"/>
    </row>
    <row r="46" spans="1:13" s="6" customFormat="1" ht="51">
      <c r="A46" s="34">
        <f aca="true" t="shared" si="7" ref="A46:A63">A45+1</f>
        <v>31</v>
      </c>
      <c r="B46" s="28" t="s">
        <v>90</v>
      </c>
      <c r="C46" s="28" t="s">
        <v>20</v>
      </c>
      <c r="D46" s="28" t="s">
        <v>83</v>
      </c>
      <c r="E46" s="28" t="s">
        <v>60</v>
      </c>
      <c r="F46" s="28" t="s">
        <v>30</v>
      </c>
      <c r="G46" s="28" t="s">
        <v>31</v>
      </c>
      <c r="H46" s="28" t="s">
        <v>32</v>
      </c>
      <c r="I46" s="28" t="s">
        <v>85</v>
      </c>
      <c r="J46" s="29" t="s">
        <v>92</v>
      </c>
      <c r="K46" s="35">
        <f t="shared" si="6"/>
        <v>0</v>
      </c>
      <c r="L46" s="5"/>
      <c r="M46" s="32"/>
    </row>
    <row r="47" spans="1:13" ht="38.25">
      <c r="A47" s="34">
        <f t="shared" si="7"/>
        <v>32</v>
      </c>
      <c r="B47" s="63" t="s">
        <v>90</v>
      </c>
      <c r="C47" s="37" t="s">
        <v>20</v>
      </c>
      <c r="D47" s="37" t="s">
        <v>83</v>
      </c>
      <c r="E47" s="37" t="s">
        <v>60</v>
      </c>
      <c r="F47" s="64" t="s">
        <v>29</v>
      </c>
      <c r="G47" s="37" t="s">
        <v>31</v>
      </c>
      <c r="H47" s="37" t="s">
        <v>32</v>
      </c>
      <c r="I47" s="37" t="s">
        <v>85</v>
      </c>
      <c r="J47" s="62" t="s">
        <v>93</v>
      </c>
      <c r="K47" s="65">
        <f t="shared" si="6"/>
        <v>0</v>
      </c>
      <c r="M47" s="32"/>
    </row>
    <row r="48" spans="1:13" ht="38.25">
      <c r="A48" s="34">
        <f t="shared" si="7"/>
        <v>33</v>
      </c>
      <c r="B48" s="63" t="s">
        <v>90</v>
      </c>
      <c r="C48" s="37" t="s">
        <v>20</v>
      </c>
      <c r="D48" s="37" t="s">
        <v>83</v>
      </c>
      <c r="E48" s="37" t="s">
        <v>60</v>
      </c>
      <c r="F48" s="37" t="s">
        <v>84</v>
      </c>
      <c r="G48" s="37" t="s">
        <v>29</v>
      </c>
      <c r="H48" s="37" t="s">
        <v>32</v>
      </c>
      <c r="I48" s="37" t="s">
        <v>85</v>
      </c>
      <c r="J48" s="62" t="s">
        <v>86</v>
      </c>
      <c r="K48" s="65">
        <f>SUM(K49:K49)</f>
        <v>0</v>
      </c>
      <c r="M48" s="32"/>
    </row>
    <row r="49" spans="1:13" ht="38.25">
      <c r="A49" s="34">
        <f t="shared" si="7"/>
        <v>34</v>
      </c>
      <c r="B49" s="63" t="s">
        <v>90</v>
      </c>
      <c r="C49" s="37" t="s">
        <v>20</v>
      </c>
      <c r="D49" s="37" t="s">
        <v>83</v>
      </c>
      <c r="E49" s="37" t="s">
        <v>60</v>
      </c>
      <c r="F49" s="37" t="s">
        <v>84</v>
      </c>
      <c r="G49" s="37" t="s">
        <v>29</v>
      </c>
      <c r="H49" s="63" t="s">
        <v>94</v>
      </c>
      <c r="I49" s="37" t="s">
        <v>85</v>
      </c>
      <c r="J49" s="62" t="s">
        <v>95</v>
      </c>
      <c r="K49" s="65"/>
      <c r="L49" s="5">
        <v>0</v>
      </c>
      <c r="M49" s="32">
        <f>K49-L49</f>
        <v>0</v>
      </c>
    </row>
    <row r="50" spans="1:13" ht="25.5">
      <c r="A50" s="34">
        <f t="shared" si="7"/>
        <v>35</v>
      </c>
      <c r="B50" s="28" t="s">
        <v>90</v>
      </c>
      <c r="C50" s="28" t="s">
        <v>20</v>
      </c>
      <c r="D50" s="28" t="s">
        <v>87</v>
      </c>
      <c r="E50" s="28" t="s">
        <v>64</v>
      </c>
      <c r="F50" s="28" t="s">
        <v>30</v>
      </c>
      <c r="G50" s="28" t="s">
        <v>31</v>
      </c>
      <c r="H50" s="28" t="s">
        <v>32</v>
      </c>
      <c r="I50" s="28" t="s">
        <v>88</v>
      </c>
      <c r="J50" s="66" t="s">
        <v>96</v>
      </c>
      <c r="K50" s="67">
        <f>K51+K68</f>
        <v>0</v>
      </c>
      <c r="M50" s="32"/>
    </row>
    <row r="51" spans="1:13" ht="12.75">
      <c r="A51" s="34">
        <f t="shared" si="7"/>
        <v>36</v>
      </c>
      <c r="B51" s="37" t="s">
        <v>90</v>
      </c>
      <c r="C51" s="37" t="s">
        <v>20</v>
      </c>
      <c r="D51" s="37" t="s">
        <v>87</v>
      </c>
      <c r="E51" s="37" t="s">
        <v>64</v>
      </c>
      <c r="F51" s="37" t="s">
        <v>40</v>
      </c>
      <c r="G51" s="37" t="s">
        <v>31</v>
      </c>
      <c r="H51" s="37" t="s">
        <v>32</v>
      </c>
      <c r="I51" s="37" t="s">
        <v>88</v>
      </c>
      <c r="J51" s="68" t="s">
        <v>97</v>
      </c>
      <c r="K51" s="67">
        <f>K52</f>
        <v>0</v>
      </c>
      <c r="M51" s="32"/>
    </row>
    <row r="52" spans="1:13" ht="25.5">
      <c r="A52" s="34">
        <f t="shared" si="7"/>
        <v>37</v>
      </c>
      <c r="B52" s="37" t="s">
        <v>90</v>
      </c>
      <c r="C52" s="37" t="s">
        <v>20</v>
      </c>
      <c r="D52" s="37" t="s">
        <v>87</v>
      </c>
      <c r="E52" s="37" t="s">
        <v>64</v>
      </c>
      <c r="F52" s="37" t="s">
        <v>84</v>
      </c>
      <c r="G52" s="37" t="s">
        <v>29</v>
      </c>
      <c r="H52" s="37" t="s">
        <v>98</v>
      </c>
      <c r="I52" s="37" t="s">
        <v>88</v>
      </c>
      <c r="J52" s="68" t="s">
        <v>99</v>
      </c>
      <c r="K52" s="67"/>
      <c r="L52" s="5">
        <v>0</v>
      </c>
      <c r="M52" s="32">
        <f>K52-L52</f>
        <v>0</v>
      </c>
    </row>
    <row r="53" spans="1:13" s="6" customFormat="1" ht="12.75">
      <c r="A53" s="34">
        <f t="shared" si="7"/>
        <v>38</v>
      </c>
      <c r="B53" s="28" t="s">
        <v>75</v>
      </c>
      <c r="C53" s="28" t="s">
        <v>21</v>
      </c>
      <c r="D53" s="28" t="s">
        <v>31</v>
      </c>
      <c r="E53" s="28" t="s">
        <v>31</v>
      </c>
      <c r="F53" s="28" t="s">
        <v>30</v>
      </c>
      <c r="G53" s="28" t="s">
        <v>31</v>
      </c>
      <c r="H53" s="28" t="s">
        <v>32</v>
      </c>
      <c r="I53" s="28" t="s">
        <v>30</v>
      </c>
      <c r="J53" s="29" t="s">
        <v>100</v>
      </c>
      <c r="K53" s="35">
        <f>K54+K71+K74</f>
        <v>5424.65</v>
      </c>
      <c r="L53" s="5"/>
      <c r="M53" s="32"/>
    </row>
    <row r="54" spans="1:13" s="6" customFormat="1" ht="25.5">
      <c r="A54" s="34">
        <f t="shared" si="7"/>
        <v>39</v>
      </c>
      <c r="B54" s="28" t="s">
        <v>75</v>
      </c>
      <c r="C54" s="28" t="s">
        <v>21</v>
      </c>
      <c r="D54" s="28" t="s">
        <v>37</v>
      </c>
      <c r="E54" s="28" t="s">
        <v>31</v>
      </c>
      <c r="F54" s="28" t="s">
        <v>30</v>
      </c>
      <c r="G54" s="28" t="s">
        <v>31</v>
      </c>
      <c r="H54" s="28" t="s">
        <v>32</v>
      </c>
      <c r="I54" s="28" t="s">
        <v>30</v>
      </c>
      <c r="J54" s="29" t="s">
        <v>101</v>
      </c>
      <c r="K54" s="35">
        <f>K55+K58+K61+K68</f>
        <v>5424.65</v>
      </c>
      <c r="L54" s="5"/>
      <c r="M54" s="32"/>
    </row>
    <row r="55" spans="1:13" ht="12.75">
      <c r="A55" s="34">
        <f t="shared" si="7"/>
        <v>40</v>
      </c>
      <c r="B55" s="28" t="s">
        <v>75</v>
      </c>
      <c r="C55" s="28" t="s">
        <v>21</v>
      </c>
      <c r="D55" s="28" t="s">
        <v>37</v>
      </c>
      <c r="E55" s="28" t="s">
        <v>35</v>
      </c>
      <c r="F55" s="28" t="s">
        <v>30</v>
      </c>
      <c r="G55" s="28" t="s">
        <v>31</v>
      </c>
      <c r="H55" s="28" t="s">
        <v>32</v>
      </c>
      <c r="I55" s="28" t="s">
        <v>102</v>
      </c>
      <c r="J55" s="29" t="s">
        <v>103</v>
      </c>
      <c r="K55" s="35">
        <f aca="true" t="shared" si="8" ref="K55:K56">K56</f>
        <v>1701.42</v>
      </c>
      <c r="M55" s="32"/>
    </row>
    <row r="56" spans="1:13" ht="12.75">
      <c r="A56" s="34">
        <f t="shared" si="7"/>
        <v>41</v>
      </c>
      <c r="B56" s="37" t="s">
        <v>75</v>
      </c>
      <c r="C56" s="37" t="s">
        <v>21</v>
      </c>
      <c r="D56" s="37" t="s">
        <v>37</v>
      </c>
      <c r="E56" s="37" t="s">
        <v>35</v>
      </c>
      <c r="F56" s="37" t="s">
        <v>104</v>
      </c>
      <c r="G56" s="37" t="s">
        <v>31</v>
      </c>
      <c r="H56" s="37" t="s">
        <v>32</v>
      </c>
      <c r="I56" s="37" t="s">
        <v>102</v>
      </c>
      <c r="J56" s="62" t="s">
        <v>105</v>
      </c>
      <c r="K56" s="35">
        <f t="shared" si="8"/>
        <v>1701.42</v>
      </c>
      <c r="M56" s="32"/>
    </row>
    <row r="57" spans="1:13" ht="12.75">
      <c r="A57" s="34">
        <f t="shared" si="7"/>
        <v>42</v>
      </c>
      <c r="B57" s="37" t="s">
        <v>75</v>
      </c>
      <c r="C57" s="37" t="s">
        <v>21</v>
      </c>
      <c r="D57" s="37" t="s">
        <v>37</v>
      </c>
      <c r="E57" s="37" t="s">
        <v>35</v>
      </c>
      <c r="F57" s="37" t="s">
        <v>104</v>
      </c>
      <c r="G57" s="37" t="s">
        <v>29</v>
      </c>
      <c r="H57" s="37" t="s">
        <v>32</v>
      </c>
      <c r="I57" s="37" t="s">
        <v>102</v>
      </c>
      <c r="J57" s="62" t="s">
        <v>106</v>
      </c>
      <c r="K57" s="35">
        <v>1701.42</v>
      </c>
      <c r="L57" s="5">
        <v>0</v>
      </c>
      <c r="M57" s="32">
        <f>K57-L57</f>
        <v>1701.42</v>
      </c>
    </row>
    <row r="58" spans="1:13" ht="12.75">
      <c r="A58" s="34">
        <f t="shared" si="7"/>
        <v>43</v>
      </c>
      <c r="B58" s="28" t="s">
        <v>75</v>
      </c>
      <c r="C58" s="28" t="s">
        <v>21</v>
      </c>
      <c r="D58" s="28" t="s">
        <v>37</v>
      </c>
      <c r="E58" s="28" t="s">
        <v>49</v>
      </c>
      <c r="F58" s="28" t="s">
        <v>30</v>
      </c>
      <c r="G58" s="28" t="s">
        <v>31</v>
      </c>
      <c r="H58" s="28" t="s">
        <v>32</v>
      </c>
      <c r="I58" s="28" t="s">
        <v>102</v>
      </c>
      <c r="J58" s="29" t="s">
        <v>107</v>
      </c>
      <c r="K58" s="35">
        <f aca="true" t="shared" si="9" ref="K58:K59">K59</f>
        <v>59.85</v>
      </c>
      <c r="M58" s="32"/>
    </row>
    <row r="59" spans="1:13" ht="25.5">
      <c r="A59" s="34">
        <f t="shared" si="7"/>
        <v>44</v>
      </c>
      <c r="B59" s="37" t="s">
        <v>75</v>
      </c>
      <c r="C59" s="37" t="s">
        <v>21</v>
      </c>
      <c r="D59" s="37" t="s">
        <v>37</v>
      </c>
      <c r="E59" s="37" t="s">
        <v>49</v>
      </c>
      <c r="F59" s="37" t="s">
        <v>108</v>
      </c>
      <c r="G59" s="37" t="s">
        <v>31</v>
      </c>
      <c r="H59" s="37" t="s">
        <v>32</v>
      </c>
      <c r="I59" s="37" t="s">
        <v>102</v>
      </c>
      <c r="J59" s="62" t="s">
        <v>109</v>
      </c>
      <c r="K59" s="35">
        <f t="shared" si="9"/>
        <v>59.85</v>
      </c>
      <c r="M59" s="32"/>
    </row>
    <row r="60" spans="1:13" ht="25.5">
      <c r="A60" s="34">
        <f t="shared" si="7"/>
        <v>45</v>
      </c>
      <c r="B60" s="37" t="s">
        <v>75</v>
      </c>
      <c r="C60" s="37" t="s">
        <v>21</v>
      </c>
      <c r="D60" s="37" t="s">
        <v>37</v>
      </c>
      <c r="E60" s="37" t="s">
        <v>49</v>
      </c>
      <c r="F60" s="37" t="s">
        <v>108</v>
      </c>
      <c r="G60" s="37" t="s">
        <v>29</v>
      </c>
      <c r="H60" s="37" t="s">
        <v>32</v>
      </c>
      <c r="I60" s="37" t="s">
        <v>102</v>
      </c>
      <c r="J60" s="62" t="s">
        <v>110</v>
      </c>
      <c r="K60" s="35">
        <v>59.85</v>
      </c>
      <c r="L60" s="5">
        <v>-6.35</v>
      </c>
      <c r="M60" s="32">
        <f>K60-L60</f>
        <v>66.2</v>
      </c>
    </row>
    <row r="61" spans="1:13" s="6" customFormat="1" ht="12.75">
      <c r="A61" s="34">
        <f t="shared" si="7"/>
        <v>46</v>
      </c>
      <c r="B61" s="28" t="s">
        <v>75</v>
      </c>
      <c r="C61" s="28" t="s">
        <v>21</v>
      </c>
      <c r="D61" s="28" t="s">
        <v>37</v>
      </c>
      <c r="E61" s="28" t="s">
        <v>78</v>
      </c>
      <c r="F61" s="28" t="s">
        <v>30</v>
      </c>
      <c r="G61" s="28" t="s">
        <v>31</v>
      </c>
      <c r="H61" s="28" t="s">
        <v>32</v>
      </c>
      <c r="I61" s="28" t="s">
        <v>102</v>
      </c>
      <c r="J61" s="29" t="s">
        <v>111</v>
      </c>
      <c r="K61" s="35">
        <f>K66+K64</f>
        <v>3663.38</v>
      </c>
      <c r="L61" s="5"/>
      <c r="M61" s="32"/>
    </row>
    <row r="62" spans="1:13" ht="25.5" hidden="1">
      <c r="A62" s="34">
        <f t="shared" si="7"/>
        <v>47</v>
      </c>
      <c r="B62" s="28" t="s">
        <v>112</v>
      </c>
      <c r="C62" s="28" t="s">
        <v>21</v>
      </c>
      <c r="D62" s="28" t="s">
        <v>37</v>
      </c>
      <c r="E62" s="28" t="s">
        <v>78</v>
      </c>
      <c r="F62" s="28" t="s">
        <v>113</v>
      </c>
      <c r="G62" s="28" t="s">
        <v>31</v>
      </c>
      <c r="H62" s="28" t="s">
        <v>32</v>
      </c>
      <c r="I62" s="28" t="s">
        <v>102</v>
      </c>
      <c r="J62" s="29" t="s">
        <v>114</v>
      </c>
      <c r="K62" s="35">
        <f>K63</f>
        <v>0</v>
      </c>
      <c r="M62" s="32"/>
    </row>
    <row r="63" spans="1:13" ht="38.25" hidden="1">
      <c r="A63" s="34">
        <f t="shared" si="7"/>
        <v>48</v>
      </c>
      <c r="B63" s="37" t="s">
        <v>112</v>
      </c>
      <c r="C63" s="37" t="s">
        <v>21</v>
      </c>
      <c r="D63" s="37" t="s">
        <v>37</v>
      </c>
      <c r="E63" s="37" t="s">
        <v>78</v>
      </c>
      <c r="F63" s="37" t="s">
        <v>113</v>
      </c>
      <c r="G63" s="37" t="s">
        <v>29</v>
      </c>
      <c r="H63" s="37" t="s">
        <v>32</v>
      </c>
      <c r="I63" s="37" t="s">
        <v>102</v>
      </c>
      <c r="J63" s="62" t="s">
        <v>115</v>
      </c>
      <c r="K63" s="35">
        <v>0</v>
      </c>
      <c r="L63" s="5">
        <v>0</v>
      </c>
      <c r="M63" s="32">
        <f>K63-L63</f>
        <v>0</v>
      </c>
    </row>
    <row r="64" spans="1:13" ht="25.5">
      <c r="A64" s="34">
        <v>47</v>
      </c>
      <c r="B64" s="37" t="s">
        <v>75</v>
      </c>
      <c r="C64" s="37" t="s">
        <v>21</v>
      </c>
      <c r="D64" s="37" t="s">
        <v>37</v>
      </c>
      <c r="E64" s="37" t="s">
        <v>78</v>
      </c>
      <c r="F64" s="37" t="s">
        <v>113</v>
      </c>
      <c r="G64" s="37" t="s">
        <v>31</v>
      </c>
      <c r="H64" s="37" t="s">
        <v>32</v>
      </c>
      <c r="I64" s="37" t="s">
        <v>102</v>
      </c>
      <c r="J64" s="62" t="s">
        <v>116</v>
      </c>
      <c r="K64" s="35">
        <v>74.65</v>
      </c>
      <c r="M64" s="32"/>
    </row>
    <row r="65" spans="1:13" ht="38.25">
      <c r="A65" s="34">
        <v>48</v>
      </c>
      <c r="B65" s="37" t="s">
        <v>75</v>
      </c>
      <c r="C65" s="37" t="s">
        <v>21</v>
      </c>
      <c r="D65" s="37" t="s">
        <v>37</v>
      </c>
      <c r="E65" s="37" t="s">
        <v>78</v>
      </c>
      <c r="F65" s="37" t="s">
        <v>113</v>
      </c>
      <c r="G65" s="37" t="s">
        <v>29</v>
      </c>
      <c r="H65" s="37" t="s">
        <v>32</v>
      </c>
      <c r="I65" s="37" t="s">
        <v>102</v>
      </c>
      <c r="J65" s="62" t="s">
        <v>117</v>
      </c>
      <c r="K65" s="35">
        <v>74.65</v>
      </c>
      <c r="M65" s="32"/>
    </row>
    <row r="66" spans="1:13" ht="12.75">
      <c r="A66" s="34">
        <f>A63+1</f>
        <v>49</v>
      </c>
      <c r="B66" s="28" t="s">
        <v>75</v>
      </c>
      <c r="C66" s="28" t="s">
        <v>21</v>
      </c>
      <c r="D66" s="28" t="s">
        <v>37</v>
      </c>
      <c r="E66" s="28" t="s">
        <v>78</v>
      </c>
      <c r="F66" s="28" t="s">
        <v>118</v>
      </c>
      <c r="G66" s="28" t="s">
        <v>31</v>
      </c>
      <c r="H66" s="28" t="s">
        <v>32</v>
      </c>
      <c r="I66" s="28" t="s">
        <v>102</v>
      </c>
      <c r="J66" s="29" t="s">
        <v>119</v>
      </c>
      <c r="K66" s="35">
        <f>K67</f>
        <v>3588.73</v>
      </c>
      <c r="M66" s="32"/>
    </row>
    <row r="67" spans="1:13" ht="12.75">
      <c r="A67" s="34">
        <f aca="true" t="shared" si="10" ref="A67:A80">A66+1</f>
        <v>50</v>
      </c>
      <c r="B67" s="37" t="s">
        <v>75</v>
      </c>
      <c r="C67" s="37" t="s">
        <v>21</v>
      </c>
      <c r="D67" s="37" t="s">
        <v>37</v>
      </c>
      <c r="E67" s="37" t="s">
        <v>78</v>
      </c>
      <c r="F67" s="37" t="s">
        <v>118</v>
      </c>
      <c r="G67" s="37" t="s">
        <v>29</v>
      </c>
      <c r="H67" s="37" t="s">
        <v>32</v>
      </c>
      <c r="I67" s="37" t="s">
        <v>102</v>
      </c>
      <c r="J67" s="62" t="s">
        <v>120</v>
      </c>
      <c r="K67" s="35">
        <v>3588.73</v>
      </c>
      <c r="L67" s="5">
        <v>-382.71</v>
      </c>
      <c r="M67" s="32">
        <f>K67-L67</f>
        <v>3971.44</v>
      </c>
    </row>
    <row r="68" spans="1:13" ht="12.75" hidden="1">
      <c r="A68" s="34">
        <f t="shared" si="10"/>
        <v>51</v>
      </c>
      <c r="B68" s="69" t="s">
        <v>30</v>
      </c>
      <c r="C68" s="69" t="s">
        <v>21</v>
      </c>
      <c r="D68" s="69" t="s">
        <v>121</v>
      </c>
      <c r="E68" s="69" t="s">
        <v>31</v>
      </c>
      <c r="F68" s="69" t="s">
        <v>30</v>
      </c>
      <c r="G68" s="69" t="s">
        <v>31</v>
      </c>
      <c r="H68" s="69" t="s">
        <v>32</v>
      </c>
      <c r="I68" s="69" t="s">
        <v>122</v>
      </c>
      <c r="J68" s="70" t="s">
        <v>123</v>
      </c>
      <c r="K68" s="71">
        <f aca="true" t="shared" si="11" ref="K68:K69">K69</f>
        <v>0</v>
      </c>
      <c r="M68" s="32"/>
    </row>
    <row r="69" spans="1:13" ht="12.75" hidden="1">
      <c r="A69" s="34">
        <f t="shared" si="10"/>
        <v>52</v>
      </c>
      <c r="B69" s="72" t="s">
        <v>30</v>
      </c>
      <c r="C69" s="72" t="s">
        <v>21</v>
      </c>
      <c r="D69" s="72" t="s">
        <v>121</v>
      </c>
      <c r="E69" s="72" t="s">
        <v>60</v>
      </c>
      <c r="F69" s="72" t="s">
        <v>30</v>
      </c>
      <c r="G69" s="72" t="s">
        <v>60</v>
      </c>
      <c r="H69" s="72" t="s">
        <v>32</v>
      </c>
      <c r="I69" s="72" t="s">
        <v>122</v>
      </c>
      <c r="J69" s="73" t="s">
        <v>124</v>
      </c>
      <c r="K69" s="71">
        <f t="shared" si="11"/>
        <v>0</v>
      </c>
      <c r="M69" s="32"/>
    </row>
    <row r="70" spans="1:13" ht="12.75" hidden="1">
      <c r="A70" s="34">
        <f t="shared" si="10"/>
        <v>53</v>
      </c>
      <c r="B70" s="72" t="s">
        <v>125</v>
      </c>
      <c r="C70" s="72" t="s">
        <v>21</v>
      </c>
      <c r="D70" s="72" t="s">
        <v>121</v>
      </c>
      <c r="E70" s="72" t="s">
        <v>60</v>
      </c>
      <c r="F70" s="72" t="s">
        <v>30</v>
      </c>
      <c r="G70" s="72" t="s">
        <v>60</v>
      </c>
      <c r="H70" s="72" t="s">
        <v>32</v>
      </c>
      <c r="I70" s="72" t="s">
        <v>122</v>
      </c>
      <c r="J70" s="73" t="s">
        <v>124</v>
      </c>
      <c r="K70" s="71"/>
      <c r="L70" s="5">
        <v>0</v>
      </c>
      <c r="M70" s="32">
        <f>K70-L70</f>
        <v>0</v>
      </c>
    </row>
    <row r="71" spans="1:13" ht="38.25" hidden="1">
      <c r="A71" s="34">
        <f t="shared" si="10"/>
        <v>54</v>
      </c>
      <c r="B71" s="69" t="s">
        <v>125</v>
      </c>
      <c r="C71" s="69" t="s">
        <v>21</v>
      </c>
      <c r="D71" s="69" t="s">
        <v>126</v>
      </c>
      <c r="E71" s="69" t="s">
        <v>31</v>
      </c>
      <c r="F71" s="69" t="s">
        <v>30</v>
      </c>
      <c r="G71" s="69" t="s">
        <v>31</v>
      </c>
      <c r="H71" s="69" t="s">
        <v>32</v>
      </c>
      <c r="I71" s="69" t="s">
        <v>30</v>
      </c>
      <c r="J71" s="70" t="s">
        <v>127</v>
      </c>
      <c r="K71" s="71">
        <f aca="true" t="shared" si="12" ref="K71:K72">K72</f>
        <v>0</v>
      </c>
      <c r="M71" s="32"/>
    </row>
    <row r="72" spans="1:13" ht="25.5" hidden="1">
      <c r="A72" s="34">
        <f t="shared" si="10"/>
        <v>55</v>
      </c>
      <c r="B72" s="37" t="s">
        <v>125</v>
      </c>
      <c r="C72" s="37" t="s">
        <v>21</v>
      </c>
      <c r="D72" s="37" t="s">
        <v>126</v>
      </c>
      <c r="E72" s="37" t="s">
        <v>60</v>
      </c>
      <c r="F72" s="37" t="s">
        <v>30</v>
      </c>
      <c r="G72" s="37" t="s">
        <v>60</v>
      </c>
      <c r="H72" s="37" t="s">
        <v>32</v>
      </c>
      <c r="I72" s="37" t="s">
        <v>30</v>
      </c>
      <c r="J72" s="62" t="s">
        <v>128</v>
      </c>
      <c r="K72" s="35">
        <f t="shared" si="12"/>
        <v>0</v>
      </c>
      <c r="M72" s="32"/>
    </row>
    <row r="73" spans="1:13" ht="25.5" hidden="1">
      <c r="A73" s="34">
        <f t="shared" si="10"/>
        <v>56</v>
      </c>
      <c r="B73" s="37" t="s">
        <v>125</v>
      </c>
      <c r="C73" s="37" t="s">
        <v>21</v>
      </c>
      <c r="D73" s="37" t="s">
        <v>126</v>
      </c>
      <c r="E73" s="37" t="s">
        <v>60</v>
      </c>
      <c r="F73" s="37" t="s">
        <v>40</v>
      </c>
      <c r="G73" s="37" t="s">
        <v>60</v>
      </c>
      <c r="H73" s="37" t="s">
        <v>32</v>
      </c>
      <c r="I73" s="37" t="s">
        <v>102</v>
      </c>
      <c r="J73" s="62" t="s">
        <v>129</v>
      </c>
      <c r="K73" s="35"/>
      <c r="L73" s="5">
        <v>0</v>
      </c>
      <c r="M73" s="32">
        <f>K73-L73</f>
        <v>0</v>
      </c>
    </row>
    <row r="74" spans="1:13" ht="25.5" hidden="1">
      <c r="A74" s="34">
        <f t="shared" si="10"/>
        <v>57</v>
      </c>
      <c r="B74" s="28" t="s">
        <v>125</v>
      </c>
      <c r="C74" s="28" t="s">
        <v>21</v>
      </c>
      <c r="D74" s="28" t="s">
        <v>130</v>
      </c>
      <c r="E74" s="28" t="s">
        <v>31</v>
      </c>
      <c r="F74" s="28" t="s">
        <v>30</v>
      </c>
      <c r="G74" s="28" t="s">
        <v>31</v>
      </c>
      <c r="H74" s="28" t="s">
        <v>32</v>
      </c>
      <c r="I74" s="28" t="s">
        <v>30</v>
      </c>
      <c r="J74" s="29" t="s">
        <v>131</v>
      </c>
      <c r="K74" s="35">
        <f>K75</f>
        <v>0</v>
      </c>
      <c r="M74" s="32"/>
    </row>
    <row r="75" spans="1:13" ht="25.5" hidden="1">
      <c r="A75" s="34">
        <f t="shared" si="10"/>
        <v>58</v>
      </c>
      <c r="B75" s="37" t="s">
        <v>125</v>
      </c>
      <c r="C75" s="37" t="s">
        <v>21</v>
      </c>
      <c r="D75" s="37" t="s">
        <v>130</v>
      </c>
      <c r="E75" s="37" t="s">
        <v>60</v>
      </c>
      <c r="F75" s="37" t="s">
        <v>30</v>
      </c>
      <c r="G75" s="37" t="s">
        <v>60</v>
      </c>
      <c r="H75" s="37" t="s">
        <v>32</v>
      </c>
      <c r="I75" s="37" t="s">
        <v>102</v>
      </c>
      <c r="J75" s="62" t="s">
        <v>132</v>
      </c>
      <c r="K75" s="35"/>
      <c r="L75" s="5">
        <v>0</v>
      </c>
      <c r="M75" s="32">
        <f>K75-L75</f>
        <v>0</v>
      </c>
    </row>
    <row r="76" spans="1:13" ht="12.75" hidden="1">
      <c r="A76" s="34">
        <f t="shared" si="10"/>
        <v>59</v>
      </c>
      <c r="B76" s="28" t="s">
        <v>30</v>
      </c>
      <c r="C76" s="28" t="s">
        <v>22</v>
      </c>
      <c r="D76" s="28" t="s">
        <v>31</v>
      </c>
      <c r="E76" s="28" t="s">
        <v>31</v>
      </c>
      <c r="F76" s="28" t="s">
        <v>30</v>
      </c>
      <c r="G76" s="28" t="s">
        <v>31</v>
      </c>
      <c r="H76" s="28" t="s">
        <v>32</v>
      </c>
      <c r="I76" s="28" t="s">
        <v>30</v>
      </c>
      <c r="J76" s="29" t="s">
        <v>133</v>
      </c>
      <c r="K76" s="35">
        <f aca="true" t="shared" si="13" ref="K76:K79">K77</f>
        <v>0</v>
      </c>
      <c r="M76" s="32"/>
    </row>
    <row r="77" spans="1:13" ht="12.75" hidden="1">
      <c r="A77" s="34">
        <f t="shared" si="10"/>
        <v>60</v>
      </c>
      <c r="B77" s="37" t="s">
        <v>30</v>
      </c>
      <c r="C77" s="37" t="s">
        <v>22</v>
      </c>
      <c r="D77" s="37" t="s">
        <v>49</v>
      </c>
      <c r="E77" s="37" t="s">
        <v>31</v>
      </c>
      <c r="F77" s="37" t="s">
        <v>30</v>
      </c>
      <c r="G77" s="37" t="s">
        <v>31</v>
      </c>
      <c r="H77" s="37" t="s">
        <v>32</v>
      </c>
      <c r="I77" s="37" t="s">
        <v>30</v>
      </c>
      <c r="J77" s="74" t="s">
        <v>134</v>
      </c>
      <c r="K77" s="35">
        <f t="shared" si="13"/>
        <v>0</v>
      </c>
      <c r="M77" s="32"/>
    </row>
    <row r="78" spans="1:13" ht="51" hidden="1">
      <c r="A78" s="34">
        <f t="shared" si="10"/>
        <v>61</v>
      </c>
      <c r="B78" s="37" t="s">
        <v>30</v>
      </c>
      <c r="C78" s="37" t="s">
        <v>22</v>
      </c>
      <c r="D78" s="37" t="s">
        <v>49</v>
      </c>
      <c r="E78" s="37" t="s">
        <v>64</v>
      </c>
      <c r="F78" s="37" t="s">
        <v>30</v>
      </c>
      <c r="G78" s="37" t="s">
        <v>31</v>
      </c>
      <c r="H78" s="37" t="s">
        <v>32</v>
      </c>
      <c r="I78" s="37" t="s">
        <v>122</v>
      </c>
      <c r="J78" s="40" t="s">
        <v>135</v>
      </c>
      <c r="K78" s="35">
        <f t="shared" si="13"/>
        <v>0</v>
      </c>
      <c r="M78" s="32"/>
    </row>
    <row r="79" spans="1:13" ht="63.75" hidden="1">
      <c r="A79" s="34">
        <f t="shared" si="10"/>
        <v>62</v>
      </c>
      <c r="B79" s="37" t="s">
        <v>30</v>
      </c>
      <c r="C79" s="37" t="s">
        <v>22</v>
      </c>
      <c r="D79" s="37" t="s">
        <v>49</v>
      </c>
      <c r="E79" s="37" t="s">
        <v>64</v>
      </c>
      <c r="F79" s="37" t="s">
        <v>136</v>
      </c>
      <c r="G79" s="37" t="s">
        <v>60</v>
      </c>
      <c r="H79" s="37" t="s">
        <v>32</v>
      </c>
      <c r="I79" s="37" t="s">
        <v>122</v>
      </c>
      <c r="J79" s="73" t="s">
        <v>137</v>
      </c>
      <c r="K79" s="35">
        <f t="shared" si="13"/>
        <v>0</v>
      </c>
      <c r="M79" s="32"/>
    </row>
    <row r="80" spans="1:13" ht="63.75" hidden="1">
      <c r="A80" s="34">
        <f t="shared" si="10"/>
        <v>63</v>
      </c>
      <c r="B80" s="37" t="s">
        <v>138</v>
      </c>
      <c r="C80" s="37" t="s">
        <v>22</v>
      </c>
      <c r="D80" s="37" t="s">
        <v>49</v>
      </c>
      <c r="E80" s="37" t="s">
        <v>64</v>
      </c>
      <c r="F80" s="37" t="s">
        <v>136</v>
      </c>
      <c r="G80" s="37" t="s">
        <v>60</v>
      </c>
      <c r="H80" s="37" t="s">
        <v>32</v>
      </c>
      <c r="I80" s="37" t="s">
        <v>122</v>
      </c>
      <c r="J80" s="62" t="s">
        <v>139</v>
      </c>
      <c r="K80" s="35"/>
      <c r="M80" s="32">
        <f>K80-L80</f>
        <v>0</v>
      </c>
    </row>
    <row r="81" spans="1:13" ht="12.75">
      <c r="A81" s="75">
        <v>51</v>
      </c>
      <c r="B81" s="76" t="s">
        <v>75</v>
      </c>
      <c r="C81" s="76" t="s">
        <v>21</v>
      </c>
      <c r="D81" s="76" t="s">
        <v>130</v>
      </c>
      <c r="E81" s="76" t="s">
        <v>60</v>
      </c>
      <c r="F81" s="76" t="s">
        <v>30</v>
      </c>
      <c r="G81" s="76" t="s">
        <v>29</v>
      </c>
      <c r="H81" s="76" t="s">
        <v>32</v>
      </c>
      <c r="I81" s="76" t="s">
        <v>102</v>
      </c>
      <c r="J81" s="77" t="s">
        <v>140</v>
      </c>
      <c r="K81" s="78">
        <v>-0.29</v>
      </c>
      <c r="M81" s="32"/>
    </row>
    <row r="82" spans="1:13" s="6" customFormat="1" ht="15">
      <c r="A82" s="79"/>
      <c r="B82" s="80"/>
      <c r="C82" s="80"/>
      <c r="D82" s="80"/>
      <c r="E82" s="80"/>
      <c r="F82" s="80"/>
      <c r="G82" s="80"/>
      <c r="H82" s="80"/>
      <c r="I82" s="80"/>
      <c r="J82" s="81" t="s">
        <v>141</v>
      </c>
      <c r="K82" s="82">
        <f>K15+K53+K81</f>
        <v>6173.07</v>
      </c>
      <c r="L82" s="5">
        <v>-382.71</v>
      </c>
      <c r="M82" s="32">
        <f>SUM(M15:M80)</f>
        <v>6487.77</v>
      </c>
    </row>
  </sheetData>
  <sheetProtection selectLockedCells="1" selectUnlockedCells="1"/>
  <mergeCells count="11">
    <mergeCell ref="J2:K2"/>
    <mergeCell ref="J3:K3"/>
    <mergeCell ref="J5:K5"/>
    <mergeCell ref="J6:K6"/>
    <mergeCell ref="J7:K7"/>
    <mergeCell ref="A10:K10"/>
    <mergeCell ref="J11:K11"/>
    <mergeCell ref="A12:A13"/>
    <mergeCell ref="B12:I12"/>
    <mergeCell ref="J12:J13"/>
    <mergeCell ref="K12:K13"/>
  </mergeCells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/>
  <cp:lastPrinted>2015-06-17T06:38:39Z</cp:lastPrinted>
  <dcterms:created xsi:type="dcterms:W3CDTF">2009-10-30T03:22:53Z</dcterms:created>
  <dcterms:modified xsi:type="dcterms:W3CDTF">2016-01-22T10:01:17Z</dcterms:modified>
  <cp:category/>
  <cp:version/>
  <cp:contentType/>
  <cp:contentStatus/>
</cp:coreProperties>
</file>