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10800" activeTab="0"/>
  </bookViews>
  <sheets>
    <sheet name="2014" sheetId="1" r:id="rId1"/>
  </sheets>
  <definedNames>
    <definedName name="_xlnm._FilterDatabase" localSheetId="0" hidden="1">'2014'!$A$13:$K$125</definedName>
    <definedName name="_xlnm.Print_Titles" localSheetId="0">'2014'!$11:$12</definedName>
    <definedName name="_xlnm.Print_Area" localSheetId="0">'2014'!$A$1:$G$123</definedName>
  </definedNames>
  <calcPr fullCalcOnLoad="1"/>
</workbook>
</file>

<file path=xl/sharedStrings.xml><?xml version="1.0" encoding="utf-8"?>
<sst xmlns="http://schemas.openxmlformats.org/spreadsheetml/2006/main" count="485" uniqueCount="134">
  <si>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</si>
  <si>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</si>
  <si>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</si>
  <si>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</si>
  <si>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</si>
  <si>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</si>
  <si>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</si>
  <si>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</si>
  <si>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</si>
  <si>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Приложение № 9</t>
  </si>
  <si>
    <t>0503</t>
  </si>
  <si>
    <t>0200</t>
  </si>
  <si>
    <t>0203</t>
  </si>
  <si>
    <t>0111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</si>
  <si>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</si>
  <si>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</si>
  <si>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</si>
  <si>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</si>
  <si>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</si>
  <si>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</si>
  <si>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</si>
  <si>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</si>
  <si>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</si>
  <si>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</si>
  <si>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</si>
  <si>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</si>
  <si>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</si>
  <si>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</si>
  <si>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</si>
  <si>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</si>
  <si>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</si>
  <si>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</si>
  <si>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</si>
  <si>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</si>
  <si>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</si>
  <si>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</si>
  <si>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</si>
  <si>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</si>
  <si>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</si>
  <si>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</si>
  <si>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</si>
  <si>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</si>
  <si>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</si>
  <si>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</si>
  <si>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</si>
  <si>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</si>
  <si>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</si>
  <si>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</si>
  <si>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</si>
  <si>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</si>
  <si>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</si>
  <si>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</si>
  <si>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Подпрограмма "Содержание автомобильных дорог местного значения на 2014-2016г"</t>
  </si>
  <si>
    <t>7618021</t>
  </si>
  <si>
    <t>7618112</t>
  </si>
  <si>
    <t>870</t>
  </si>
  <si>
    <t>5000000</t>
  </si>
  <si>
    <t>5098061</t>
  </si>
  <si>
    <t>7610000</t>
  </si>
  <si>
    <t>Непрограммные расходы органов местного самоуправления</t>
  </si>
  <si>
    <t>7600000</t>
  </si>
  <si>
    <t>800</t>
  </si>
  <si>
    <t>850</t>
  </si>
  <si>
    <t>Иные бюджетные ассигнования</t>
  </si>
  <si>
    <t>5090000</t>
  </si>
  <si>
    <t>Отдельные мероприятия</t>
  </si>
  <si>
    <t>Обеспечение деятельности..</t>
  </si>
  <si>
    <t>016</t>
  </si>
  <si>
    <t>Функционирование администрации Мигнинского сельсовета</t>
  </si>
  <si>
    <t xml:space="preserve">Руководство и управление в сфере установленных функций органов местного самоуправления  в рамках непрограммных расходов администрации Мигнинского сельсовета </t>
  </si>
  <si>
    <t>Администрация Мигнинского сельсовета</t>
  </si>
  <si>
    <t>Уплата налогов, сборов и иных платежей</t>
  </si>
  <si>
    <t>Резервные фонды администрации Мигнинского сельсовета  в рамках непрограммных расходов органов местного самоуправления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</si>
  <si>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2014-2016 годы</t>
  </si>
  <si>
    <t>Муниципальная программа Мигнинского сельсовета «Развитие культуры"  на 2014-2016 годы</t>
  </si>
  <si>
    <t>Водное хозяйство</t>
  </si>
  <si>
    <t>0406</t>
  </si>
  <si>
    <t>Содержание в безопасности  гидротехнических сооружений (обучение специалиста в области  гидротехнических сооружений) по Муниципальной программе Мигнинского сельсовета «Обеспечение безопасности и комфортных условий жизнедеятельности населения Мигнинского сельсовета"  на 2014-2016 годы</t>
  </si>
  <si>
    <t>7617514</t>
  </si>
  <si>
    <t>ЗДРАВОХРАНЕНИЕ</t>
  </si>
  <si>
    <t>0909</t>
  </si>
  <si>
    <t>0900</t>
  </si>
  <si>
    <t xml:space="preserve">Другие вопросы в области здравоохранения 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</si>
  <si>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2014-2016 годы проведение акарицидных обработок мест массового отдыха</t>
  </si>
  <si>
    <t xml:space="preserve">к решению Мигнинского сельского Совета депутатов </t>
  </si>
  <si>
    <t>4900000</t>
  </si>
  <si>
    <t>4930000</t>
  </si>
  <si>
    <t>4937555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</si>
  <si>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2014-2016 годы </t>
  </si>
  <si>
    <t>4939555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</si>
  <si>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</si>
  <si>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Благоустройство</t>
  </si>
  <si>
    <t>Подпрограмма "Благоустройство территори Мигнинского сельсовета"</t>
  </si>
  <si>
    <t>4910000</t>
  </si>
  <si>
    <t>4918340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</si>
  <si>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2014 - 2016 годы</t>
  </si>
  <si>
    <t>4938348</t>
  </si>
  <si>
    <t>4938469</t>
  </si>
  <si>
    <t>4928342</t>
  </si>
  <si>
    <t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на 2014 - 2016 годы</t>
  </si>
  <si>
    <t>на 2014 год</t>
  </si>
  <si>
    <t xml:space="preserve">Ведомственная структура расходов Мигнинского бюджета </t>
  </si>
  <si>
    <t>4920000</t>
  </si>
  <si>
    <t>Осуществление первичного воинского учета на территориях, где отсутствуют военные комиссариаты по администрации Мигнинского сельсовета в рамках непрограммных расходов органов местного самоуправления</t>
  </si>
  <si>
    <t>7615118</t>
  </si>
  <si>
    <t>4927508</t>
  </si>
  <si>
    <t>Расходы на содержание автобильных дорог общего пользования местного  значения городских округов, городских сельских поселений в рамках программы " Содержание улично-дорожной сети Мигнинского сельсовета" муниципальной программы " Обеспечение безопасности и комфортных условий жизнедеятельности населения Мигнинского сельсовета" на 2014-2016 годы</t>
  </si>
  <si>
    <t>Софинансирование расходов  на содержание автомобильных дорог общего пользования местного значения городских округов, городских и сельских поселений в рамках подпрограммы" Содержание улично-дорожной сети Мигнинского сельсовета" муниципальной программы "Обеспечение безопасности и комфортных условий жизнедеятельности населения Мигнинского сельсовета" на 2014-2016 годы</t>
  </si>
  <si>
    <t>4929508</t>
  </si>
  <si>
    <t>7618029</t>
  </si>
  <si>
    <t>500</t>
  </si>
  <si>
    <t>540</t>
  </si>
  <si>
    <t>Передача полномочий органов  местного самоуправления Мигнинского сельсовета органам местного самоуправления МО Ермаковский район в области градостроительной деятельности в рамках не програмных расходов администрации Мигнинского сельсовета</t>
  </si>
  <si>
    <t>Межбюджетные трансферты</t>
  </si>
  <si>
    <t>Иные межбюджетные трансферты</t>
  </si>
  <si>
    <t>7618027</t>
  </si>
  <si>
    <t>Оплата труда работников органов местного самоуправления не относящихся к должностям муниципальной службы в рамках непрограмных расходов  администрации Мигнинского сельсовета</t>
  </si>
  <si>
    <t>Приложение № 4</t>
  </si>
  <si>
    <t>от 27 декабря 2013  года    № 48-1р</t>
  </si>
  <si>
    <t>4918493</t>
  </si>
  <si>
    <t>630</t>
  </si>
  <si>
    <t>Субсидии некоммерческим организациям (за исключением государственных (муниципальных) учреждений)</t>
  </si>
  <si>
    <t>Обращение с твердыми бытовыми отходами  в рамках подпрограммы «Благоустройство» муниципальной программы Мигнинского сельсовета  «Обеспечение безопасности и комфортных условий жизнедеятельности  населения Мигнинского сельсовета»  на 2014 - 2016 годы</t>
  </si>
  <si>
    <t>Проведение обязательного энергетического обследования муниципальных учреждений Красноярского края в рамках подпрограммы "Обеспечение безопасности жизнедеятельности населения" муниципальной программы Мигнинского сельсовета" Обеспечение безопасности и комфортных условий жизнедеятельности населения Мигнинского сельсовета" на 2014-2016 год.</t>
  </si>
  <si>
    <t>4937423</t>
  </si>
  <si>
    <t>4939423</t>
  </si>
  <si>
    <t>Программа "Обеспечение безопасности жизнедеятельности населения"</t>
  </si>
  <si>
    <t>Муниципальная программа Мигнинского сельсовета " Обеспечение безопасности и комфортных условий жизнедеятельности населения Мигнинского сельсовета" на 2014-2016 годы</t>
  </si>
  <si>
    <t>Расходы на содержание, замену и установку дорожных знаков, в рамках  подпрограммы  "Содержание улично-дорожной сети Мигнинского сельсовета" муниципальной программы Мигнинского сельсовета " Обеспечение безопасности и комфортных условий жизнедеятельности населения Мигнинского сельсовета" на 2014-2016 годы</t>
  </si>
  <si>
    <t>4928050</t>
  </si>
  <si>
    <t xml:space="preserve">от 24  ноября  2014  года  №  58-3р                       </t>
  </si>
  <si>
    <t>Государственная поддержка(грант) комплексного развития региональных и муниципальных учреждений культуры</t>
  </si>
  <si>
    <t>5095190</t>
  </si>
  <si>
    <t>Субсидии бюджетным организациям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</si>
</sst>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3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view="pageBreakPreview" zoomScale="87" zoomScaleSheetLayoutView="87" zoomScalePageLayoutView="0" workbookViewId="0" topLeftCell="A1">
      <selection activeCell="A10" sqref="A10:G11"/>
    </sheetView>
  </sheetViews>
  <sheetFormatPr defaultColWidth="9.00390625" defaultRowHeight="12.75"/>
  <cols>
    <col min="1" max="1" width="5.00390625" style="21" customWidth="1"/>
    <col min="2" max="2" width="51.625" style="21" customWidth="1"/>
    <col min="3" max="3" width="7.375" style="38" customWidth="1"/>
    <col min="4" max="4" width="7.75390625" style="38" customWidth="1"/>
    <col min="5" max="5" width="9.75390625" style="38" customWidth="1"/>
    <col min="6" max="6" width="5.375" style="38" customWidth="1"/>
    <col min="7" max="7" width="12.875" style="39" customWidth="1"/>
    <col min="8" max="8" width="12.125" style="24" bestFit="1" customWidth="1"/>
    <col min="9" max="16384" width="9.125" style="25" customWidth="1"/>
  </cols>
  <sheetData>
    <row r="1" spans="1:7" ht="15" customHeight="1">
      <c r="A1" s="26"/>
      <c r="B1" s="26"/>
      <c r="C1" s="22"/>
      <c r="D1" s="22"/>
      <c r="E1" s="52" t="s">
        <v>117</v>
      </c>
      <c r="F1" s="53"/>
      <c r="G1" s="53"/>
    </row>
    <row r="2" spans="1:7" ht="12.75" customHeight="1">
      <c r="A2" s="26"/>
      <c r="B2" s="26"/>
      <c r="C2" s="52" t="s">
        <v>84</v>
      </c>
      <c r="D2" s="54"/>
      <c r="E2" s="54"/>
      <c r="F2" s="54"/>
      <c r="G2" s="54"/>
    </row>
    <row r="3" spans="1:7" ht="12.75" customHeight="1">
      <c r="A3" s="26"/>
      <c r="B3" s="26"/>
      <c r="C3" s="22"/>
      <c r="D3" s="52" t="s">
        <v>130</v>
      </c>
      <c r="E3" s="54"/>
      <c r="F3" s="54"/>
      <c r="G3" s="54"/>
    </row>
    <row r="4" spans="3:7" ht="12.75" customHeight="1">
      <c r="C4" s="22"/>
      <c r="D4" s="22"/>
      <c r="E4" s="1"/>
      <c r="F4" s="23"/>
      <c r="G4" s="23"/>
    </row>
    <row r="5" spans="1:7" ht="15" customHeight="1">
      <c r="A5" s="26"/>
      <c r="B5" s="26"/>
      <c r="C5" s="22"/>
      <c r="D5" s="22"/>
      <c r="E5" s="52" t="s">
        <v>9</v>
      </c>
      <c r="F5" s="53"/>
      <c r="G5" s="53"/>
    </row>
    <row r="6" spans="1:7" ht="12.75" customHeight="1">
      <c r="A6" s="26"/>
      <c r="B6" s="26"/>
      <c r="C6" s="52" t="s">
        <v>84</v>
      </c>
      <c r="D6" s="54"/>
      <c r="E6" s="54"/>
      <c r="F6" s="54"/>
      <c r="G6" s="54"/>
    </row>
    <row r="7" spans="1:7" ht="12.75" customHeight="1">
      <c r="A7" s="26"/>
      <c r="B7" s="26"/>
      <c r="C7" s="22"/>
      <c r="D7" s="52" t="s">
        <v>118</v>
      </c>
      <c r="E7" s="54"/>
      <c r="F7" s="54"/>
      <c r="G7" s="54"/>
    </row>
    <row r="8" spans="1:7" ht="19.5">
      <c r="A8" s="26"/>
      <c r="B8" s="26"/>
      <c r="C8" s="22"/>
      <c r="D8" s="22"/>
      <c r="E8" s="22"/>
      <c r="F8" s="22"/>
      <c r="G8" s="27"/>
    </row>
    <row r="9" spans="1:7" ht="19.5">
      <c r="A9" s="26" t="s">
        <v>29</v>
      </c>
      <c r="B9" s="26"/>
      <c r="C9" s="22"/>
      <c r="D9" s="22"/>
      <c r="E9" s="22"/>
      <c r="F9" s="22"/>
      <c r="G9" s="27"/>
    </row>
    <row r="10" spans="1:7" ht="19.5">
      <c r="A10" s="58" t="s">
        <v>101</v>
      </c>
      <c r="B10" s="58"/>
      <c r="C10" s="58"/>
      <c r="D10" s="58"/>
      <c r="E10" s="58"/>
      <c r="F10" s="58"/>
      <c r="G10" s="58"/>
    </row>
    <row r="11" spans="1:7" ht="19.5" customHeight="1">
      <c r="A11" s="58" t="s">
        <v>100</v>
      </c>
      <c r="B11" s="58"/>
      <c r="C11" s="58"/>
      <c r="D11" s="58"/>
      <c r="E11" s="58"/>
      <c r="F11" s="58"/>
      <c r="G11" s="58"/>
    </row>
    <row r="12" spans="1:7" ht="63">
      <c r="A12" s="2" t="s">
        <v>17</v>
      </c>
      <c r="B12" s="3" t="s">
        <v>18</v>
      </c>
      <c r="C12" s="4" t="s">
        <v>14</v>
      </c>
      <c r="D12" s="4" t="s">
        <v>19</v>
      </c>
      <c r="E12" s="4" t="s">
        <v>20</v>
      </c>
      <c r="F12" s="4" t="s">
        <v>21</v>
      </c>
      <c r="G12" s="5" t="s">
        <v>16</v>
      </c>
    </row>
    <row r="13" spans="1:7" ht="19.5">
      <c r="A13" s="40"/>
      <c r="B13" s="40">
        <v>1</v>
      </c>
      <c r="C13" s="41">
        <v>2</v>
      </c>
      <c r="D13" s="41">
        <v>3</v>
      </c>
      <c r="E13" s="41">
        <v>4</v>
      </c>
      <c r="F13" s="41">
        <v>5</v>
      </c>
      <c r="G13" s="40">
        <v>6</v>
      </c>
    </row>
    <row r="14" spans="1:7" ht="19.5">
      <c r="A14" s="40">
        <v>1</v>
      </c>
      <c r="B14" s="42" t="s">
        <v>70</v>
      </c>
      <c r="C14" s="46" t="s">
        <v>67</v>
      </c>
      <c r="D14" s="46"/>
      <c r="E14" s="46"/>
      <c r="F14" s="46"/>
      <c r="G14" s="47">
        <f>G15+G55+G64+G71+G93+G103+G113</f>
        <v>7727.219999999999</v>
      </c>
    </row>
    <row r="15" spans="1:7" ht="19.5">
      <c r="A15" s="40">
        <f>A14+1</f>
        <v>2</v>
      </c>
      <c r="B15" s="19" t="s">
        <v>45</v>
      </c>
      <c r="C15" s="46" t="s">
        <v>67</v>
      </c>
      <c r="D15" s="46" t="s">
        <v>23</v>
      </c>
      <c r="E15" s="46"/>
      <c r="F15" s="46"/>
      <c r="G15" s="47">
        <f>G16+G22+G49</f>
        <v>2217.7200000000003</v>
      </c>
    </row>
    <row r="16" spans="1:8" s="6" customFormat="1" ht="47.25">
      <c r="A16" s="7">
        <f>A15+1</f>
        <v>3</v>
      </c>
      <c r="B16" s="14" t="s">
        <v>3</v>
      </c>
      <c r="C16" s="46" t="s">
        <v>67</v>
      </c>
      <c r="D16" s="8" t="s">
        <v>4</v>
      </c>
      <c r="E16" s="8"/>
      <c r="F16" s="8" t="s">
        <v>22</v>
      </c>
      <c r="G16" s="9">
        <f>G17</f>
        <v>464.98</v>
      </c>
      <c r="H16" s="11"/>
    </row>
    <row r="17" spans="1:8" s="6" customFormat="1" ht="31.5">
      <c r="A17" s="7">
        <f aca="true" t="shared" si="0" ref="A17:A80">A16+1</f>
        <v>4</v>
      </c>
      <c r="B17" s="14" t="s">
        <v>59</v>
      </c>
      <c r="C17" s="46" t="s">
        <v>67</v>
      </c>
      <c r="D17" s="8" t="s">
        <v>4</v>
      </c>
      <c r="E17" s="8" t="s">
        <v>60</v>
      </c>
      <c r="F17" s="8" t="s">
        <v>22</v>
      </c>
      <c r="G17" s="9">
        <f>G18</f>
        <v>464.98</v>
      </c>
      <c r="H17" s="11"/>
    </row>
    <row r="18" spans="1:8" s="6" customFormat="1" ht="32.25" customHeight="1">
      <c r="A18" s="7">
        <f t="shared" si="0"/>
        <v>5</v>
      </c>
      <c r="B18" s="14" t="s">
        <v>68</v>
      </c>
      <c r="C18" s="46" t="s">
        <v>67</v>
      </c>
      <c r="D18" s="8" t="s">
        <v>4</v>
      </c>
      <c r="E18" s="8" t="s">
        <v>58</v>
      </c>
      <c r="F18" s="8" t="s">
        <v>22</v>
      </c>
      <c r="G18" s="9">
        <f>G19</f>
        <v>464.98</v>
      </c>
      <c r="H18" s="11"/>
    </row>
    <row r="19" spans="1:8" s="6" customFormat="1" ht="63.75" customHeight="1">
      <c r="A19" s="7">
        <f t="shared" si="0"/>
        <v>6</v>
      </c>
      <c r="B19" s="14" t="s">
        <v>69</v>
      </c>
      <c r="C19" s="46" t="s">
        <v>67</v>
      </c>
      <c r="D19" s="8" t="s">
        <v>4</v>
      </c>
      <c r="E19" s="8" t="s">
        <v>53</v>
      </c>
      <c r="F19" s="8" t="s">
        <v>22</v>
      </c>
      <c r="G19" s="9">
        <f>G20</f>
        <v>464.98</v>
      </c>
      <c r="H19" s="11"/>
    </row>
    <row r="20" spans="1:8" s="6" customFormat="1" ht="80.25" customHeight="1">
      <c r="A20" s="7">
        <f t="shared" si="0"/>
        <v>7</v>
      </c>
      <c r="B20" s="14" t="s">
        <v>30</v>
      </c>
      <c r="C20" s="46" t="s">
        <v>67</v>
      </c>
      <c r="D20" s="8" t="s">
        <v>4</v>
      </c>
      <c r="E20" s="8" t="s">
        <v>53</v>
      </c>
      <c r="F20" s="8" t="s">
        <v>31</v>
      </c>
      <c r="G20" s="9">
        <f>G21</f>
        <v>464.98</v>
      </c>
      <c r="H20" s="11"/>
    </row>
    <row r="21" spans="1:8" s="6" customFormat="1" ht="32.25" customHeight="1">
      <c r="A21" s="7">
        <f t="shared" si="0"/>
        <v>8</v>
      </c>
      <c r="B21" s="15" t="s">
        <v>32</v>
      </c>
      <c r="C21" s="46" t="s">
        <v>67</v>
      </c>
      <c r="D21" s="8" t="s">
        <v>4</v>
      </c>
      <c r="E21" s="8" t="s">
        <v>53</v>
      </c>
      <c r="F21" s="8" t="s">
        <v>33</v>
      </c>
      <c r="G21" s="9">
        <v>464.98</v>
      </c>
      <c r="H21" s="11"/>
    </row>
    <row r="22" spans="1:8" s="6" customFormat="1" ht="78" customHeight="1">
      <c r="A22" s="7">
        <f t="shared" si="0"/>
        <v>9</v>
      </c>
      <c r="B22" s="15" t="s">
        <v>6</v>
      </c>
      <c r="C22" s="46" t="s">
        <v>67</v>
      </c>
      <c r="D22" s="8" t="s">
        <v>7</v>
      </c>
      <c r="E22" s="8"/>
      <c r="F22" s="8"/>
      <c r="G22" s="9">
        <f>G23+G31</f>
        <v>1749.74</v>
      </c>
      <c r="H22" s="49"/>
    </row>
    <row r="23" spans="1:8" s="6" customFormat="1" ht="20.25" customHeight="1">
      <c r="A23" s="7">
        <f t="shared" si="0"/>
        <v>10</v>
      </c>
      <c r="B23" s="14" t="s">
        <v>127</v>
      </c>
      <c r="C23" s="46" t="s">
        <v>67</v>
      </c>
      <c r="D23" s="8" t="s">
        <v>7</v>
      </c>
      <c r="E23" s="8" t="s">
        <v>85</v>
      </c>
      <c r="F23" s="8"/>
      <c r="G23" s="9">
        <f>G24</f>
        <v>58.71</v>
      </c>
      <c r="H23" s="11"/>
    </row>
    <row r="24" spans="1:8" s="6" customFormat="1" ht="32.25" customHeight="1">
      <c r="A24" s="7">
        <f t="shared" si="0"/>
        <v>11</v>
      </c>
      <c r="B24" s="14" t="s">
        <v>126</v>
      </c>
      <c r="C24" s="46" t="s">
        <v>67</v>
      </c>
      <c r="D24" s="8" t="s">
        <v>7</v>
      </c>
      <c r="E24" s="8" t="s">
        <v>86</v>
      </c>
      <c r="F24" s="8"/>
      <c r="G24" s="9">
        <f>G25+G28</f>
        <v>58.71</v>
      </c>
      <c r="H24" s="11"/>
    </row>
    <row r="25" spans="1:8" s="6" customFormat="1" ht="139.5" customHeight="1">
      <c r="A25" s="7">
        <f t="shared" si="0"/>
        <v>12</v>
      </c>
      <c r="B25" s="14" t="s">
        <v>123</v>
      </c>
      <c r="C25" s="46" t="s">
        <v>67</v>
      </c>
      <c r="D25" s="8" t="s">
        <v>7</v>
      </c>
      <c r="E25" s="8" t="s">
        <v>124</v>
      </c>
      <c r="F25" s="8"/>
      <c r="G25" s="9">
        <f>G26</f>
        <v>58.65</v>
      </c>
      <c r="H25" s="11"/>
    </row>
    <row r="26" spans="1:8" s="6" customFormat="1" ht="20.25" customHeight="1">
      <c r="A26" s="7">
        <f t="shared" si="0"/>
        <v>13</v>
      </c>
      <c r="B26" s="15" t="s">
        <v>37</v>
      </c>
      <c r="C26" s="20" t="s">
        <v>67</v>
      </c>
      <c r="D26" s="8" t="s">
        <v>7</v>
      </c>
      <c r="E26" s="8" t="s">
        <v>124</v>
      </c>
      <c r="F26" s="8" t="s">
        <v>35</v>
      </c>
      <c r="G26" s="9">
        <f>G27</f>
        <v>58.65</v>
      </c>
      <c r="H26" s="11"/>
    </row>
    <row r="27" spans="1:8" s="6" customFormat="1" ht="20.25" customHeight="1">
      <c r="A27" s="7">
        <f t="shared" si="0"/>
        <v>14</v>
      </c>
      <c r="B27" s="15" t="s">
        <v>38</v>
      </c>
      <c r="C27" s="20" t="s">
        <v>67</v>
      </c>
      <c r="D27" s="8" t="s">
        <v>7</v>
      </c>
      <c r="E27" s="8" t="s">
        <v>124</v>
      </c>
      <c r="F27" s="8" t="s">
        <v>36</v>
      </c>
      <c r="G27" s="9">
        <v>58.65</v>
      </c>
      <c r="H27" s="11"/>
    </row>
    <row r="28" spans="1:8" s="6" customFormat="1" ht="90" customHeight="1">
      <c r="A28" s="7">
        <f t="shared" si="0"/>
        <v>15</v>
      </c>
      <c r="B28" s="14" t="s">
        <v>123</v>
      </c>
      <c r="C28" s="8" t="s">
        <v>67</v>
      </c>
      <c r="D28" s="8" t="s">
        <v>7</v>
      </c>
      <c r="E28" s="48">
        <v>4939423</v>
      </c>
      <c r="F28" s="48"/>
      <c r="G28" s="9">
        <f>G29</f>
        <v>0.06</v>
      </c>
      <c r="H28" s="11"/>
    </row>
    <row r="29" spans="1:8" s="6" customFormat="1" ht="20.25" customHeight="1">
      <c r="A29" s="7">
        <f t="shared" si="0"/>
        <v>16</v>
      </c>
      <c r="B29" s="15" t="s">
        <v>37</v>
      </c>
      <c r="C29" s="20" t="s">
        <v>67</v>
      </c>
      <c r="D29" s="8" t="s">
        <v>7</v>
      </c>
      <c r="E29" s="8" t="s">
        <v>125</v>
      </c>
      <c r="F29" s="8" t="s">
        <v>35</v>
      </c>
      <c r="G29" s="9">
        <f>G30</f>
        <v>0.06</v>
      </c>
      <c r="H29" s="11"/>
    </row>
    <row r="30" spans="1:8" s="6" customFormat="1" ht="20.25" customHeight="1">
      <c r="A30" s="7">
        <f t="shared" si="0"/>
        <v>17</v>
      </c>
      <c r="B30" s="15" t="s">
        <v>38</v>
      </c>
      <c r="C30" s="20" t="s">
        <v>67</v>
      </c>
      <c r="D30" s="8" t="s">
        <v>7</v>
      </c>
      <c r="E30" s="8" t="s">
        <v>125</v>
      </c>
      <c r="F30" s="8" t="s">
        <v>36</v>
      </c>
      <c r="G30" s="9">
        <v>0.06</v>
      </c>
      <c r="H30" s="11"/>
    </row>
    <row r="31" spans="1:8" s="6" customFormat="1" ht="20.25" customHeight="1">
      <c r="A31" s="7">
        <f t="shared" si="0"/>
        <v>18</v>
      </c>
      <c r="B31" s="14" t="s">
        <v>59</v>
      </c>
      <c r="C31" s="46" t="s">
        <v>67</v>
      </c>
      <c r="D31" s="8" t="s">
        <v>7</v>
      </c>
      <c r="E31" s="8" t="s">
        <v>60</v>
      </c>
      <c r="F31" s="8"/>
      <c r="G31" s="45">
        <f>G32</f>
        <v>1691.03</v>
      </c>
      <c r="H31" s="11"/>
    </row>
    <row r="32" spans="1:8" s="6" customFormat="1" ht="30.75" customHeight="1">
      <c r="A32" s="7">
        <f t="shared" si="0"/>
        <v>19</v>
      </c>
      <c r="B32" s="14" t="s">
        <v>68</v>
      </c>
      <c r="C32" s="46" t="s">
        <v>67</v>
      </c>
      <c r="D32" s="8" t="s">
        <v>7</v>
      </c>
      <c r="E32" s="8" t="s">
        <v>58</v>
      </c>
      <c r="F32" s="8"/>
      <c r="G32" s="9">
        <f>G33+G36+G43+G46</f>
        <v>1691.03</v>
      </c>
      <c r="H32" s="11"/>
    </row>
    <row r="33" spans="1:8" s="6" customFormat="1" ht="80.25" customHeight="1">
      <c r="A33" s="7">
        <f t="shared" si="0"/>
        <v>20</v>
      </c>
      <c r="B33" s="15" t="s">
        <v>90</v>
      </c>
      <c r="C33" s="20" t="s">
        <v>67</v>
      </c>
      <c r="D33" s="8" t="s">
        <v>7</v>
      </c>
      <c r="E33" s="8" t="s">
        <v>78</v>
      </c>
      <c r="F33" s="8"/>
      <c r="G33" s="9">
        <f>G34</f>
        <v>3.5</v>
      </c>
      <c r="H33" s="11"/>
    </row>
    <row r="34" spans="1:8" s="6" customFormat="1" ht="30.75" customHeight="1">
      <c r="A34" s="7">
        <f t="shared" si="0"/>
        <v>21</v>
      </c>
      <c r="B34" s="15" t="s">
        <v>37</v>
      </c>
      <c r="C34" s="20" t="s">
        <v>67</v>
      </c>
      <c r="D34" s="8" t="s">
        <v>7</v>
      </c>
      <c r="E34" s="8" t="s">
        <v>78</v>
      </c>
      <c r="F34" s="8" t="s">
        <v>35</v>
      </c>
      <c r="G34" s="9">
        <f>G35</f>
        <v>3.5</v>
      </c>
      <c r="H34" s="11"/>
    </row>
    <row r="35" spans="1:8" s="6" customFormat="1" ht="30.75" customHeight="1">
      <c r="A35" s="7">
        <f t="shared" si="0"/>
        <v>22</v>
      </c>
      <c r="B35" s="15" t="s">
        <v>38</v>
      </c>
      <c r="C35" s="20" t="s">
        <v>67</v>
      </c>
      <c r="D35" s="8" t="s">
        <v>7</v>
      </c>
      <c r="E35" s="8" t="s">
        <v>78</v>
      </c>
      <c r="F35" s="8" t="s">
        <v>36</v>
      </c>
      <c r="G35" s="9">
        <v>3.5</v>
      </c>
      <c r="H35" s="11"/>
    </row>
    <row r="36" spans="1:8" s="6" customFormat="1" ht="63" customHeight="1">
      <c r="A36" s="7">
        <f t="shared" si="0"/>
        <v>23</v>
      </c>
      <c r="B36" s="14" t="s">
        <v>69</v>
      </c>
      <c r="C36" s="46" t="s">
        <v>67</v>
      </c>
      <c r="D36" s="8" t="s">
        <v>7</v>
      </c>
      <c r="E36" s="8" t="s">
        <v>53</v>
      </c>
      <c r="F36" s="8"/>
      <c r="G36" s="9">
        <f>G37+G39+G41</f>
        <v>1332.87</v>
      </c>
      <c r="H36" s="11"/>
    </row>
    <row r="37" spans="1:8" s="6" customFormat="1" ht="32.25" customHeight="1">
      <c r="A37" s="7">
        <f t="shared" si="0"/>
        <v>24</v>
      </c>
      <c r="B37" s="15" t="s">
        <v>34</v>
      </c>
      <c r="C37" s="46" t="s">
        <v>67</v>
      </c>
      <c r="D37" s="8" t="s">
        <v>7</v>
      </c>
      <c r="E37" s="8" t="s">
        <v>53</v>
      </c>
      <c r="F37" s="8" t="s">
        <v>31</v>
      </c>
      <c r="G37" s="9">
        <f>G38</f>
        <v>986.9499999999999</v>
      </c>
      <c r="H37" s="11"/>
    </row>
    <row r="38" spans="1:8" s="6" customFormat="1" ht="32.25" customHeight="1">
      <c r="A38" s="7">
        <f t="shared" si="0"/>
        <v>25</v>
      </c>
      <c r="B38" s="15" t="s">
        <v>32</v>
      </c>
      <c r="C38" s="46" t="s">
        <v>67</v>
      </c>
      <c r="D38" s="8" t="s">
        <v>7</v>
      </c>
      <c r="E38" s="8" t="s">
        <v>53</v>
      </c>
      <c r="F38" s="8" t="s">
        <v>33</v>
      </c>
      <c r="G38" s="9">
        <f>997.78-10.83</f>
        <v>986.9499999999999</v>
      </c>
      <c r="H38" s="11"/>
    </row>
    <row r="39" spans="1:8" s="6" customFormat="1" ht="42" customHeight="1">
      <c r="A39" s="7">
        <f t="shared" si="0"/>
        <v>26</v>
      </c>
      <c r="B39" s="15" t="s">
        <v>37</v>
      </c>
      <c r="C39" s="46" t="s">
        <v>67</v>
      </c>
      <c r="D39" s="8" t="s">
        <v>7</v>
      </c>
      <c r="E39" s="8" t="s">
        <v>53</v>
      </c>
      <c r="F39" s="8" t="s">
        <v>35</v>
      </c>
      <c r="G39" s="9">
        <f>G40</f>
        <v>342.12</v>
      </c>
      <c r="H39" s="12"/>
    </row>
    <row r="40" spans="1:8" s="6" customFormat="1" ht="18" customHeight="1">
      <c r="A40" s="7">
        <f t="shared" si="0"/>
        <v>27</v>
      </c>
      <c r="B40" s="15" t="s">
        <v>38</v>
      </c>
      <c r="C40" s="46" t="s">
        <v>67</v>
      </c>
      <c r="D40" s="8" t="s">
        <v>7</v>
      </c>
      <c r="E40" s="8" t="s">
        <v>53</v>
      </c>
      <c r="F40" s="8" t="s">
        <v>36</v>
      </c>
      <c r="G40" s="9">
        <f>342.18-0.06</f>
        <v>342.12</v>
      </c>
      <c r="H40" s="11"/>
    </row>
    <row r="41" spans="1:8" s="6" customFormat="1" ht="17.25" customHeight="1">
      <c r="A41" s="7">
        <f t="shared" si="0"/>
        <v>28</v>
      </c>
      <c r="B41" s="15" t="s">
        <v>63</v>
      </c>
      <c r="C41" s="46" t="s">
        <v>67</v>
      </c>
      <c r="D41" s="8" t="s">
        <v>7</v>
      </c>
      <c r="E41" s="8" t="s">
        <v>53</v>
      </c>
      <c r="F41" s="8" t="s">
        <v>61</v>
      </c>
      <c r="G41" s="9">
        <f>G42</f>
        <v>3.8</v>
      </c>
      <c r="H41" s="12"/>
    </row>
    <row r="42" spans="1:8" s="6" customFormat="1" ht="15.75" customHeight="1">
      <c r="A42" s="7">
        <f t="shared" si="0"/>
        <v>29</v>
      </c>
      <c r="B42" s="15" t="s">
        <v>71</v>
      </c>
      <c r="C42" s="46" t="s">
        <v>67</v>
      </c>
      <c r="D42" s="8" t="s">
        <v>7</v>
      </c>
      <c r="E42" s="8" t="s">
        <v>53</v>
      </c>
      <c r="F42" s="8" t="s">
        <v>62</v>
      </c>
      <c r="G42" s="9">
        <v>3.8</v>
      </c>
      <c r="H42" s="13"/>
    </row>
    <row r="43" spans="1:8" s="6" customFormat="1" ht="66.75" customHeight="1">
      <c r="A43" s="7">
        <f t="shared" si="0"/>
        <v>30</v>
      </c>
      <c r="B43" s="15" t="s">
        <v>116</v>
      </c>
      <c r="C43" s="46" t="s">
        <v>67</v>
      </c>
      <c r="D43" s="8" t="s">
        <v>7</v>
      </c>
      <c r="E43" s="8" t="s">
        <v>115</v>
      </c>
      <c r="F43" s="8"/>
      <c r="G43" s="9">
        <f>G44</f>
        <v>322.25</v>
      </c>
      <c r="H43" s="13"/>
    </row>
    <row r="44" spans="1:8" s="6" customFormat="1" ht="30.75" customHeight="1">
      <c r="A44" s="7">
        <f t="shared" si="0"/>
        <v>31</v>
      </c>
      <c r="B44" s="15" t="s">
        <v>34</v>
      </c>
      <c r="C44" s="46" t="s">
        <v>67</v>
      </c>
      <c r="D44" s="8" t="s">
        <v>7</v>
      </c>
      <c r="E44" s="8" t="s">
        <v>115</v>
      </c>
      <c r="F44" s="8" t="s">
        <v>31</v>
      </c>
      <c r="G44" s="9">
        <f>G45</f>
        <v>322.25</v>
      </c>
      <c r="H44" s="13"/>
    </row>
    <row r="45" spans="1:8" s="6" customFormat="1" ht="37.5" customHeight="1">
      <c r="A45" s="7">
        <f t="shared" si="0"/>
        <v>32</v>
      </c>
      <c r="B45" s="15" t="s">
        <v>32</v>
      </c>
      <c r="C45" s="46" t="s">
        <v>67</v>
      </c>
      <c r="D45" s="8" t="s">
        <v>7</v>
      </c>
      <c r="E45" s="8" t="s">
        <v>115</v>
      </c>
      <c r="F45" s="8" t="s">
        <v>33</v>
      </c>
      <c r="G45" s="9">
        <f>247.35+74.9</f>
        <v>322.25</v>
      </c>
      <c r="H45" s="13"/>
    </row>
    <row r="46" spans="1:8" s="6" customFormat="1" ht="106.5" customHeight="1">
      <c r="A46" s="7">
        <f t="shared" si="0"/>
        <v>33</v>
      </c>
      <c r="B46" s="15" t="s">
        <v>112</v>
      </c>
      <c r="C46" s="46" t="s">
        <v>67</v>
      </c>
      <c r="D46" s="8" t="s">
        <v>7</v>
      </c>
      <c r="E46" s="8" t="s">
        <v>109</v>
      </c>
      <c r="F46" s="8"/>
      <c r="G46" s="9">
        <f>G47</f>
        <v>32.41</v>
      </c>
      <c r="H46" s="13"/>
    </row>
    <row r="47" spans="1:8" s="6" customFormat="1" ht="15.75" customHeight="1">
      <c r="A47" s="7">
        <f t="shared" si="0"/>
        <v>34</v>
      </c>
      <c r="B47" s="19" t="s">
        <v>113</v>
      </c>
      <c r="C47" s="46" t="s">
        <v>67</v>
      </c>
      <c r="D47" s="8" t="s">
        <v>7</v>
      </c>
      <c r="E47" s="8" t="s">
        <v>109</v>
      </c>
      <c r="F47" s="8" t="s">
        <v>110</v>
      </c>
      <c r="G47" s="9">
        <f>G48</f>
        <v>32.41</v>
      </c>
      <c r="H47" s="13"/>
    </row>
    <row r="48" spans="1:8" s="6" customFormat="1" ht="15.75" customHeight="1">
      <c r="A48" s="7">
        <f t="shared" si="0"/>
        <v>35</v>
      </c>
      <c r="B48" s="19" t="s">
        <v>114</v>
      </c>
      <c r="C48" s="46" t="s">
        <v>67</v>
      </c>
      <c r="D48" s="8" t="s">
        <v>7</v>
      </c>
      <c r="E48" s="8" t="s">
        <v>109</v>
      </c>
      <c r="F48" s="8" t="s">
        <v>111</v>
      </c>
      <c r="G48" s="9">
        <v>32.41</v>
      </c>
      <c r="H48" s="13"/>
    </row>
    <row r="49" spans="1:8" s="6" customFormat="1" ht="18.75">
      <c r="A49" s="7">
        <f t="shared" si="0"/>
        <v>36</v>
      </c>
      <c r="B49" s="15" t="s">
        <v>24</v>
      </c>
      <c r="C49" s="46" t="s">
        <v>67</v>
      </c>
      <c r="D49" s="8" t="s">
        <v>13</v>
      </c>
      <c r="E49" s="8"/>
      <c r="F49" s="8"/>
      <c r="G49" s="45">
        <f>SUM(G50)</f>
        <v>3</v>
      </c>
      <c r="H49" s="13"/>
    </row>
    <row r="50" spans="1:8" s="6" customFormat="1" ht="31.5">
      <c r="A50" s="7">
        <f t="shared" si="0"/>
        <v>37</v>
      </c>
      <c r="B50" s="14" t="s">
        <v>59</v>
      </c>
      <c r="C50" s="46" t="s">
        <v>67</v>
      </c>
      <c r="D50" s="8" t="s">
        <v>13</v>
      </c>
      <c r="E50" s="8" t="s">
        <v>60</v>
      </c>
      <c r="F50" s="8"/>
      <c r="G50" s="9">
        <f>SUM(G51)</f>
        <v>3</v>
      </c>
      <c r="H50" s="13"/>
    </row>
    <row r="51" spans="1:8" s="6" customFormat="1" ht="31.5">
      <c r="A51" s="7">
        <f t="shared" si="0"/>
        <v>38</v>
      </c>
      <c r="B51" s="14" t="s">
        <v>68</v>
      </c>
      <c r="C51" s="46" t="s">
        <v>67</v>
      </c>
      <c r="D51" s="8" t="s">
        <v>13</v>
      </c>
      <c r="E51" s="8" t="s">
        <v>58</v>
      </c>
      <c r="F51" s="8"/>
      <c r="G51" s="9">
        <f>SUM(G52)</f>
        <v>3</v>
      </c>
      <c r="H51" s="13"/>
    </row>
    <row r="52" spans="1:8" s="6" customFormat="1" ht="47.25">
      <c r="A52" s="7">
        <f t="shared" si="0"/>
        <v>39</v>
      </c>
      <c r="B52" s="15" t="s">
        <v>72</v>
      </c>
      <c r="C52" s="46" t="s">
        <v>67</v>
      </c>
      <c r="D52" s="8" t="s">
        <v>13</v>
      </c>
      <c r="E52" s="8" t="s">
        <v>54</v>
      </c>
      <c r="F52" s="8"/>
      <c r="G52" s="9">
        <f>G53</f>
        <v>3</v>
      </c>
      <c r="H52" s="13"/>
    </row>
    <row r="53" spans="1:8" s="6" customFormat="1" ht="17.25" customHeight="1">
      <c r="A53" s="7">
        <f t="shared" si="0"/>
        <v>40</v>
      </c>
      <c r="B53" s="15" t="s">
        <v>63</v>
      </c>
      <c r="C53" s="46" t="s">
        <v>67</v>
      </c>
      <c r="D53" s="8" t="s">
        <v>13</v>
      </c>
      <c r="E53" s="8" t="s">
        <v>54</v>
      </c>
      <c r="F53" s="8" t="s">
        <v>61</v>
      </c>
      <c r="G53" s="9">
        <f>G54</f>
        <v>3</v>
      </c>
      <c r="H53" s="11"/>
    </row>
    <row r="54" spans="1:8" s="6" customFormat="1" ht="32.25" customHeight="1">
      <c r="A54" s="7">
        <f t="shared" si="0"/>
        <v>41</v>
      </c>
      <c r="B54" s="15" t="s">
        <v>37</v>
      </c>
      <c r="C54" s="46" t="s">
        <v>67</v>
      </c>
      <c r="D54" s="8" t="s">
        <v>13</v>
      </c>
      <c r="E54" s="8" t="s">
        <v>54</v>
      </c>
      <c r="F54" s="8" t="s">
        <v>55</v>
      </c>
      <c r="G54" s="9">
        <v>3</v>
      </c>
      <c r="H54" s="12"/>
    </row>
    <row r="55" spans="1:8" s="6" customFormat="1" ht="20.25" customHeight="1">
      <c r="A55" s="7">
        <f t="shared" si="0"/>
        <v>42</v>
      </c>
      <c r="B55" s="15" t="s">
        <v>46</v>
      </c>
      <c r="C55" s="46" t="s">
        <v>67</v>
      </c>
      <c r="D55" s="8" t="s">
        <v>11</v>
      </c>
      <c r="E55" s="8"/>
      <c r="F55" s="8"/>
      <c r="G55" s="45">
        <f>G56</f>
        <v>77.39999999999999</v>
      </c>
      <c r="H55" s="11"/>
    </row>
    <row r="56" spans="1:8" s="6" customFormat="1" ht="23.25" customHeight="1">
      <c r="A56" s="7">
        <f t="shared" si="0"/>
        <v>43</v>
      </c>
      <c r="B56" s="15" t="s">
        <v>0</v>
      </c>
      <c r="C56" s="46" t="s">
        <v>67</v>
      </c>
      <c r="D56" s="8" t="s">
        <v>12</v>
      </c>
      <c r="E56" s="8"/>
      <c r="F56" s="8"/>
      <c r="G56" s="9">
        <f>G58</f>
        <v>77.39999999999999</v>
      </c>
      <c r="H56" s="11"/>
    </row>
    <row r="57" spans="1:8" s="10" customFormat="1" ht="31.5">
      <c r="A57" s="7">
        <f t="shared" si="0"/>
        <v>44</v>
      </c>
      <c r="B57" s="14" t="s">
        <v>59</v>
      </c>
      <c r="C57" s="8" t="s">
        <v>67</v>
      </c>
      <c r="D57" s="8" t="s">
        <v>12</v>
      </c>
      <c r="E57" s="8" t="s">
        <v>60</v>
      </c>
      <c r="F57" s="8"/>
      <c r="G57" s="9">
        <f>G58</f>
        <v>77.39999999999999</v>
      </c>
      <c r="H57" s="11"/>
    </row>
    <row r="58" spans="1:8" s="6" customFormat="1" ht="33.75" customHeight="1">
      <c r="A58" s="7">
        <f t="shared" si="0"/>
        <v>45</v>
      </c>
      <c r="B58" s="14" t="s">
        <v>68</v>
      </c>
      <c r="C58" s="8" t="s">
        <v>67</v>
      </c>
      <c r="D58" s="8" t="s">
        <v>12</v>
      </c>
      <c r="E58" s="8" t="s">
        <v>58</v>
      </c>
      <c r="F58" s="8"/>
      <c r="G58" s="9">
        <f>G59</f>
        <v>77.39999999999999</v>
      </c>
      <c r="H58" s="11"/>
    </row>
    <row r="59" spans="1:8" s="6" customFormat="1" ht="82.5" customHeight="1">
      <c r="A59" s="7">
        <f t="shared" si="0"/>
        <v>46</v>
      </c>
      <c r="B59" s="19" t="s">
        <v>103</v>
      </c>
      <c r="C59" s="8" t="s">
        <v>67</v>
      </c>
      <c r="D59" s="8" t="s">
        <v>12</v>
      </c>
      <c r="E59" s="8" t="s">
        <v>104</v>
      </c>
      <c r="F59" s="8"/>
      <c r="G59" s="9">
        <f>G60+G62</f>
        <v>77.39999999999999</v>
      </c>
      <c r="H59" s="11"/>
    </row>
    <row r="60" spans="1:8" s="6" customFormat="1" ht="78.75">
      <c r="A60" s="7">
        <f t="shared" si="0"/>
        <v>47</v>
      </c>
      <c r="B60" s="14" t="s">
        <v>30</v>
      </c>
      <c r="C60" s="46" t="s">
        <v>67</v>
      </c>
      <c r="D60" s="8" t="s">
        <v>12</v>
      </c>
      <c r="E60" s="8" t="s">
        <v>104</v>
      </c>
      <c r="F60" s="8" t="s">
        <v>31</v>
      </c>
      <c r="G60" s="9">
        <f>G61</f>
        <v>69.16</v>
      </c>
      <c r="H60" s="11"/>
    </row>
    <row r="61" spans="1:8" s="6" customFormat="1" ht="31.5">
      <c r="A61" s="7">
        <f t="shared" si="0"/>
        <v>48</v>
      </c>
      <c r="B61" s="15" t="s">
        <v>32</v>
      </c>
      <c r="C61" s="46" t="s">
        <v>67</v>
      </c>
      <c r="D61" s="8" t="s">
        <v>12</v>
      </c>
      <c r="E61" s="8" t="s">
        <v>104</v>
      </c>
      <c r="F61" s="8" t="s">
        <v>33</v>
      </c>
      <c r="G61" s="9">
        <v>69.16</v>
      </c>
      <c r="H61" s="11"/>
    </row>
    <row r="62" spans="1:8" s="6" customFormat="1" ht="31.5">
      <c r="A62" s="7">
        <f t="shared" si="0"/>
        <v>49</v>
      </c>
      <c r="B62" s="15" t="s">
        <v>37</v>
      </c>
      <c r="C62" s="46" t="s">
        <v>67</v>
      </c>
      <c r="D62" s="8" t="s">
        <v>12</v>
      </c>
      <c r="E62" s="8" t="s">
        <v>104</v>
      </c>
      <c r="F62" s="8" t="s">
        <v>35</v>
      </c>
      <c r="G62" s="9">
        <f>G63</f>
        <v>8.24</v>
      </c>
      <c r="H62" s="11"/>
    </row>
    <row r="63" spans="1:8" s="6" customFormat="1" ht="36" customHeight="1">
      <c r="A63" s="7">
        <f t="shared" si="0"/>
        <v>50</v>
      </c>
      <c r="B63" s="15" t="s">
        <v>38</v>
      </c>
      <c r="C63" s="46" t="s">
        <v>67</v>
      </c>
      <c r="D63" s="8" t="s">
        <v>12</v>
      </c>
      <c r="E63" s="8" t="s">
        <v>104</v>
      </c>
      <c r="F63" s="8" t="s">
        <v>36</v>
      </c>
      <c r="G63" s="9">
        <v>8.24</v>
      </c>
      <c r="H63" s="11"/>
    </row>
    <row r="64" spans="1:8" s="6" customFormat="1" ht="32.25" customHeight="1">
      <c r="A64" s="7">
        <f t="shared" si="0"/>
        <v>51</v>
      </c>
      <c r="B64" s="16" t="s">
        <v>42</v>
      </c>
      <c r="C64" s="46" t="s">
        <v>67</v>
      </c>
      <c r="D64" s="8" t="s">
        <v>28</v>
      </c>
      <c r="E64" s="8"/>
      <c r="F64" s="8"/>
      <c r="G64" s="45">
        <v>13.7</v>
      </c>
      <c r="H64" s="11"/>
    </row>
    <row r="65" spans="1:8" s="6" customFormat="1" ht="18">
      <c r="A65" s="7">
        <f t="shared" si="0"/>
        <v>52</v>
      </c>
      <c r="B65" s="15" t="s">
        <v>44</v>
      </c>
      <c r="C65" s="46" t="s">
        <v>67</v>
      </c>
      <c r="D65" s="8" t="s">
        <v>1</v>
      </c>
      <c r="E65" s="8"/>
      <c r="F65" s="8"/>
      <c r="G65" s="9">
        <f>SUM(G68)</f>
        <v>13.7</v>
      </c>
      <c r="H65" s="11"/>
    </row>
    <row r="66" spans="1:8" s="6" customFormat="1" ht="41.25" customHeight="1">
      <c r="A66" s="7">
        <f t="shared" si="0"/>
        <v>53</v>
      </c>
      <c r="B66" s="16" t="s">
        <v>73</v>
      </c>
      <c r="C66" s="46" t="s">
        <v>67</v>
      </c>
      <c r="D66" s="8" t="s">
        <v>1</v>
      </c>
      <c r="E66" s="8" t="s">
        <v>85</v>
      </c>
      <c r="F66" s="8"/>
      <c r="G66" s="9">
        <f>SUM(G68)</f>
        <v>13.7</v>
      </c>
      <c r="H66" s="11"/>
    </row>
    <row r="67" spans="1:8" s="6" customFormat="1" ht="32.25" customHeight="1">
      <c r="A67" s="7">
        <f t="shared" si="0"/>
        <v>54</v>
      </c>
      <c r="B67" s="28" t="s">
        <v>92</v>
      </c>
      <c r="C67" s="46" t="s">
        <v>67</v>
      </c>
      <c r="D67" s="8" t="s">
        <v>1</v>
      </c>
      <c r="E67" s="8" t="s">
        <v>86</v>
      </c>
      <c r="F67" s="8"/>
      <c r="G67" s="9">
        <f>G68</f>
        <v>13.7</v>
      </c>
      <c r="H67" s="11"/>
    </row>
    <row r="68" spans="1:8" s="6" customFormat="1" ht="32.25" customHeight="1">
      <c r="A68" s="7">
        <f t="shared" si="0"/>
        <v>55</v>
      </c>
      <c r="B68" s="16" t="s">
        <v>43</v>
      </c>
      <c r="C68" s="46" t="s">
        <v>67</v>
      </c>
      <c r="D68" s="8" t="s">
        <v>1</v>
      </c>
      <c r="E68" s="8" t="s">
        <v>96</v>
      </c>
      <c r="F68" s="8"/>
      <c r="G68" s="9">
        <f>G69</f>
        <v>13.7</v>
      </c>
      <c r="H68" s="11"/>
    </row>
    <row r="69" spans="1:8" s="6" customFormat="1" ht="37.5" customHeight="1">
      <c r="A69" s="7">
        <f t="shared" si="0"/>
        <v>56</v>
      </c>
      <c r="B69" s="15" t="s">
        <v>37</v>
      </c>
      <c r="C69" s="46" t="s">
        <v>67</v>
      </c>
      <c r="D69" s="8" t="s">
        <v>1</v>
      </c>
      <c r="E69" s="8" t="s">
        <v>96</v>
      </c>
      <c r="F69" s="8" t="s">
        <v>35</v>
      </c>
      <c r="G69" s="9">
        <f>G70</f>
        <v>13.7</v>
      </c>
      <c r="H69" s="11"/>
    </row>
    <row r="70" spans="1:8" s="6" customFormat="1" ht="18" customHeight="1">
      <c r="A70" s="7">
        <f t="shared" si="0"/>
        <v>57</v>
      </c>
      <c r="B70" s="15" t="s">
        <v>38</v>
      </c>
      <c r="C70" s="46" t="s">
        <v>67</v>
      </c>
      <c r="D70" s="8" t="s">
        <v>1</v>
      </c>
      <c r="E70" s="8" t="s">
        <v>96</v>
      </c>
      <c r="F70" s="8" t="s">
        <v>36</v>
      </c>
      <c r="G70" s="9">
        <v>13.7</v>
      </c>
      <c r="H70" s="11"/>
    </row>
    <row r="71" spans="1:8" s="10" customFormat="1" ht="21.75" customHeight="1">
      <c r="A71" s="7">
        <f t="shared" si="0"/>
        <v>58</v>
      </c>
      <c r="B71" s="15" t="s">
        <v>40</v>
      </c>
      <c r="C71" s="46" t="s">
        <v>67</v>
      </c>
      <c r="D71" s="8" t="s">
        <v>8</v>
      </c>
      <c r="E71" s="8"/>
      <c r="F71" s="8"/>
      <c r="G71" s="9">
        <f>G72+G78</f>
        <v>2922</v>
      </c>
      <c r="H71" s="11"/>
    </row>
    <row r="72" spans="1:8" s="10" customFormat="1" ht="18">
      <c r="A72" s="7">
        <f t="shared" si="0"/>
        <v>59</v>
      </c>
      <c r="B72" s="15" t="s">
        <v>75</v>
      </c>
      <c r="C72" s="46" t="s">
        <v>67</v>
      </c>
      <c r="D72" s="8" t="s">
        <v>76</v>
      </c>
      <c r="E72" s="8"/>
      <c r="F72" s="8"/>
      <c r="G72" s="9">
        <f>SUM(G75)</f>
        <v>25</v>
      </c>
      <c r="H72" s="11"/>
    </row>
    <row r="73" spans="1:8" s="10" customFormat="1" ht="33" customHeight="1">
      <c r="A73" s="7">
        <f t="shared" si="0"/>
        <v>60</v>
      </c>
      <c r="B73" s="16" t="s">
        <v>73</v>
      </c>
      <c r="C73" s="46" t="s">
        <v>67</v>
      </c>
      <c r="D73" s="8" t="s">
        <v>76</v>
      </c>
      <c r="E73" s="8" t="s">
        <v>85</v>
      </c>
      <c r="F73" s="8"/>
      <c r="G73" s="9">
        <f>G74</f>
        <v>25</v>
      </c>
      <c r="H73" s="11"/>
    </row>
    <row r="74" spans="1:8" s="10" customFormat="1" ht="31.5">
      <c r="A74" s="7">
        <f t="shared" si="0"/>
        <v>61</v>
      </c>
      <c r="B74" s="28" t="s">
        <v>92</v>
      </c>
      <c r="C74" s="46" t="s">
        <v>67</v>
      </c>
      <c r="D74" s="8" t="s">
        <v>76</v>
      </c>
      <c r="E74" s="8" t="s">
        <v>86</v>
      </c>
      <c r="F74" s="8"/>
      <c r="G74" s="9">
        <f>G75</f>
        <v>25</v>
      </c>
      <c r="H74" s="11"/>
    </row>
    <row r="75" spans="1:8" s="6" customFormat="1" ht="36.75" customHeight="1">
      <c r="A75" s="7">
        <f t="shared" si="0"/>
        <v>62</v>
      </c>
      <c r="B75" s="16" t="s">
        <v>77</v>
      </c>
      <c r="C75" s="46" t="s">
        <v>67</v>
      </c>
      <c r="D75" s="8" t="s">
        <v>76</v>
      </c>
      <c r="E75" s="8" t="s">
        <v>97</v>
      </c>
      <c r="F75" s="8"/>
      <c r="G75" s="9">
        <f>G76</f>
        <v>25</v>
      </c>
      <c r="H75" s="11"/>
    </row>
    <row r="76" spans="1:8" s="6" customFormat="1" ht="32.25" customHeight="1">
      <c r="A76" s="7">
        <f t="shared" si="0"/>
        <v>63</v>
      </c>
      <c r="B76" s="15" t="s">
        <v>37</v>
      </c>
      <c r="C76" s="46" t="s">
        <v>67</v>
      </c>
      <c r="D76" s="8" t="s">
        <v>76</v>
      </c>
      <c r="E76" s="8" t="s">
        <v>97</v>
      </c>
      <c r="F76" s="8" t="s">
        <v>35</v>
      </c>
      <c r="G76" s="9">
        <f>G77</f>
        <v>25</v>
      </c>
      <c r="H76" s="11"/>
    </row>
    <row r="77" spans="1:8" s="6" customFormat="1" ht="48" customHeight="1">
      <c r="A77" s="7">
        <f t="shared" si="0"/>
        <v>64</v>
      </c>
      <c r="B77" s="15" t="s">
        <v>38</v>
      </c>
      <c r="C77" s="46" t="s">
        <v>67</v>
      </c>
      <c r="D77" s="8" t="s">
        <v>76</v>
      </c>
      <c r="E77" s="8" t="s">
        <v>97</v>
      </c>
      <c r="F77" s="8" t="s">
        <v>36</v>
      </c>
      <c r="G77" s="9">
        <v>25</v>
      </c>
      <c r="H77" s="11"/>
    </row>
    <row r="78" spans="1:14" ht="15.75">
      <c r="A78" s="7">
        <f t="shared" si="0"/>
        <v>65</v>
      </c>
      <c r="B78" s="15" t="s">
        <v>39</v>
      </c>
      <c r="C78" s="46" t="s">
        <v>67</v>
      </c>
      <c r="D78" s="8" t="s">
        <v>15</v>
      </c>
      <c r="E78" s="8"/>
      <c r="F78" s="8"/>
      <c r="G78" s="9">
        <f>G79</f>
        <v>2897</v>
      </c>
      <c r="H78" s="21"/>
      <c r="N78" s="29"/>
    </row>
    <row r="79" spans="1:8" s="6" customFormat="1" ht="30.75" customHeight="1">
      <c r="A79" s="7">
        <f t="shared" si="0"/>
        <v>66</v>
      </c>
      <c r="B79" s="16" t="s">
        <v>73</v>
      </c>
      <c r="C79" s="46" t="s">
        <v>67</v>
      </c>
      <c r="D79" s="8" t="s">
        <v>15</v>
      </c>
      <c r="E79" s="8" t="s">
        <v>85</v>
      </c>
      <c r="F79" s="8"/>
      <c r="G79" s="9">
        <f>G80</f>
        <v>2897</v>
      </c>
      <c r="H79" s="11"/>
    </row>
    <row r="80" spans="1:8" s="6" customFormat="1" ht="33" customHeight="1">
      <c r="A80" s="7">
        <f t="shared" si="0"/>
        <v>67</v>
      </c>
      <c r="B80" s="16" t="s">
        <v>52</v>
      </c>
      <c r="C80" s="46" t="s">
        <v>67</v>
      </c>
      <c r="D80" s="8" t="s">
        <v>15</v>
      </c>
      <c r="E80" s="8" t="s">
        <v>102</v>
      </c>
      <c r="F80" s="8"/>
      <c r="G80" s="9">
        <v>2897</v>
      </c>
      <c r="H80" s="11"/>
    </row>
    <row r="81" spans="1:8" s="6" customFormat="1" ht="129.75" customHeight="1">
      <c r="A81" s="7">
        <f aca="true" t="shared" si="1" ref="A81:A122">A80+1</f>
        <v>68</v>
      </c>
      <c r="B81" s="16" t="s">
        <v>106</v>
      </c>
      <c r="C81" s="46" t="s">
        <v>67</v>
      </c>
      <c r="D81" s="8" t="s">
        <v>15</v>
      </c>
      <c r="E81" s="8" t="s">
        <v>105</v>
      </c>
      <c r="F81" s="8"/>
      <c r="G81" s="9">
        <f>G82</f>
        <v>39.8</v>
      </c>
      <c r="H81" s="11"/>
    </row>
    <row r="82" spans="1:8" s="6" customFormat="1" ht="31.5">
      <c r="A82" s="7">
        <f t="shared" si="1"/>
        <v>69</v>
      </c>
      <c r="B82" s="15" t="s">
        <v>37</v>
      </c>
      <c r="C82" s="46" t="s">
        <v>67</v>
      </c>
      <c r="D82" s="8" t="s">
        <v>15</v>
      </c>
      <c r="E82" s="8" t="s">
        <v>105</v>
      </c>
      <c r="F82" s="8" t="s">
        <v>35</v>
      </c>
      <c r="G82" s="9">
        <f>G83</f>
        <v>39.8</v>
      </c>
      <c r="H82" s="11"/>
    </row>
    <row r="83" spans="1:8" s="6" customFormat="1" ht="47.25">
      <c r="A83" s="7">
        <f t="shared" si="1"/>
        <v>70</v>
      </c>
      <c r="B83" s="15" t="s">
        <v>38</v>
      </c>
      <c r="C83" s="46" t="s">
        <v>67</v>
      </c>
      <c r="D83" s="8" t="s">
        <v>15</v>
      </c>
      <c r="E83" s="8" t="s">
        <v>105</v>
      </c>
      <c r="F83" s="8" t="s">
        <v>36</v>
      </c>
      <c r="G83" s="9">
        <v>39.8</v>
      </c>
      <c r="H83" s="11"/>
    </row>
    <row r="84" spans="1:8" s="6" customFormat="1" ht="129.75" customHeight="1">
      <c r="A84" s="7">
        <f t="shared" si="1"/>
        <v>71</v>
      </c>
      <c r="B84" s="19" t="s">
        <v>99</v>
      </c>
      <c r="C84" s="46" t="s">
        <v>67</v>
      </c>
      <c r="D84" s="8" t="s">
        <v>15</v>
      </c>
      <c r="E84" s="8" t="s">
        <v>98</v>
      </c>
      <c r="F84" s="8"/>
      <c r="G84" s="9">
        <f>G85</f>
        <v>2830.16</v>
      </c>
      <c r="H84" s="11"/>
    </row>
    <row r="85" spans="1:8" s="6" customFormat="1" ht="15.75" customHeight="1">
      <c r="A85" s="7">
        <f t="shared" si="1"/>
        <v>72</v>
      </c>
      <c r="B85" s="15" t="s">
        <v>37</v>
      </c>
      <c r="C85" s="46" t="s">
        <v>67</v>
      </c>
      <c r="D85" s="8" t="s">
        <v>15</v>
      </c>
      <c r="E85" s="8" t="s">
        <v>98</v>
      </c>
      <c r="F85" s="8" t="s">
        <v>35</v>
      </c>
      <c r="G85" s="9">
        <f>G86</f>
        <v>2830.16</v>
      </c>
      <c r="H85" s="11"/>
    </row>
    <row r="86" spans="1:8" s="6" customFormat="1" ht="18" customHeight="1">
      <c r="A86" s="7">
        <f t="shared" si="1"/>
        <v>73</v>
      </c>
      <c r="B86" s="15" t="s">
        <v>38</v>
      </c>
      <c r="C86" s="46" t="s">
        <v>67</v>
      </c>
      <c r="D86" s="8" t="s">
        <v>15</v>
      </c>
      <c r="E86" s="8" t="s">
        <v>98</v>
      </c>
      <c r="F86" s="8" t="s">
        <v>36</v>
      </c>
      <c r="G86" s="9">
        <v>2830.16</v>
      </c>
      <c r="H86" s="11"/>
    </row>
    <row r="87" spans="1:8" s="6" customFormat="1" ht="147" customHeight="1">
      <c r="A87" s="7">
        <f t="shared" si="1"/>
        <v>74</v>
      </c>
      <c r="B87" s="16" t="s">
        <v>107</v>
      </c>
      <c r="C87" s="46" t="s">
        <v>67</v>
      </c>
      <c r="D87" s="8" t="s">
        <v>15</v>
      </c>
      <c r="E87" s="8" t="s">
        <v>108</v>
      </c>
      <c r="F87" s="8"/>
      <c r="G87" s="9">
        <f>G88</f>
        <v>0.04</v>
      </c>
      <c r="H87" s="11"/>
    </row>
    <row r="88" spans="1:8" s="6" customFormat="1" ht="31.5">
      <c r="A88" s="7">
        <f t="shared" si="1"/>
        <v>75</v>
      </c>
      <c r="B88" s="15" t="s">
        <v>37</v>
      </c>
      <c r="C88" s="46" t="s">
        <v>67</v>
      </c>
      <c r="D88" s="8" t="s">
        <v>15</v>
      </c>
      <c r="E88" s="8" t="s">
        <v>108</v>
      </c>
      <c r="F88" s="8" t="s">
        <v>35</v>
      </c>
      <c r="G88" s="9">
        <f>G89</f>
        <v>0.04</v>
      </c>
      <c r="H88" s="11"/>
    </row>
    <row r="89" spans="1:8" s="6" customFormat="1" ht="47.25">
      <c r="A89" s="7">
        <f t="shared" si="1"/>
        <v>76</v>
      </c>
      <c r="B89" s="15" t="s">
        <v>38</v>
      </c>
      <c r="C89" s="46" t="s">
        <v>67</v>
      </c>
      <c r="D89" s="8" t="s">
        <v>15</v>
      </c>
      <c r="E89" s="8" t="s">
        <v>108</v>
      </c>
      <c r="F89" s="8" t="s">
        <v>36</v>
      </c>
      <c r="G89" s="9">
        <v>0.04</v>
      </c>
      <c r="H89" s="11"/>
    </row>
    <row r="90" spans="1:8" s="6" customFormat="1" ht="126">
      <c r="A90" s="7">
        <v>77</v>
      </c>
      <c r="B90" s="15" t="s">
        <v>128</v>
      </c>
      <c r="C90" s="46" t="s">
        <v>67</v>
      </c>
      <c r="D90" s="8" t="s">
        <v>15</v>
      </c>
      <c r="E90" s="8" t="s">
        <v>129</v>
      </c>
      <c r="F90" s="8"/>
      <c r="G90" s="9">
        <v>27</v>
      </c>
      <c r="H90" s="11"/>
    </row>
    <row r="91" spans="1:8" s="6" customFormat="1" ht="31.5">
      <c r="A91" s="7"/>
      <c r="B91" s="15" t="s">
        <v>37</v>
      </c>
      <c r="C91" s="46" t="s">
        <v>67</v>
      </c>
      <c r="D91" s="8" t="s">
        <v>15</v>
      </c>
      <c r="E91" s="8" t="s">
        <v>129</v>
      </c>
      <c r="F91" s="8" t="s">
        <v>35</v>
      </c>
      <c r="G91" s="9">
        <v>27</v>
      </c>
      <c r="H91" s="11"/>
    </row>
    <row r="92" spans="1:8" s="6" customFormat="1" ht="47.25">
      <c r="A92" s="7"/>
      <c r="B92" s="15" t="s">
        <v>38</v>
      </c>
      <c r="C92" s="46" t="s">
        <v>67</v>
      </c>
      <c r="D92" s="8" t="s">
        <v>15</v>
      </c>
      <c r="E92" s="8" t="s">
        <v>129</v>
      </c>
      <c r="F92" s="8" t="s">
        <v>36</v>
      </c>
      <c r="G92" s="9">
        <v>27</v>
      </c>
      <c r="H92" s="11"/>
    </row>
    <row r="93" spans="1:8" s="6" customFormat="1" ht="19.5" customHeight="1">
      <c r="A93" s="7">
        <v>80</v>
      </c>
      <c r="B93" s="15" t="s">
        <v>41</v>
      </c>
      <c r="C93" s="46" t="s">
        <v>67</v>
      </c>
      <c r="D93" s="8" t="s">
        <v>5</v>
      </c>
      <c r="E93" s="8"/>
      <c r="F93" s="8"/>
      <c r="G93" s="45">
        <f>G94</f>
        <v>185.8</v>
      </c>
      <c r="H93" s="11"/>
    </row>
    <row r="94" spans="1:8" s="6" customFormat="1" ht="18">
      <c r="A94" s="7">
        <f t="shared" si="1"/>
        <v>81</v>
      </c>
      <c r="B94" s="19" t="s">
        <v>91</v>
      </c>
      <c r="C94" s="46" t="s">
        <v>67</v>
      </c>
      <c r="D94" s="8" t="s">
        <v>10</v>
      </c>
      <c r="E94" s="8"/>
      <c r="F94" s="8"/>
      <c r="G94" s="9">
        <f>G95</f>
        <v>185.8</v>
      </c>
      <c r="H94" s="11"/>
    </row>
    <row r="95" spans="1:7" ht="69" customHeight="1">
      <c r="A95" s="7">
        <f t="shared" si="1"/>
        <v>82</v>
      </c>
      <c r="B95" s="28" t="s">
        <v>73</v>
      </c>
      <c r="C95" s="46" t="s">
        <v>67</v>
      </c>
      <c r="D95" s="8" t="s">
        <v>10</v>
      </c>
      <c r="E95" s="8" t="s">
        <v>85</v>
      </c>
      <c r="F95" s="8"/>
      <c r="G95" s="9">
        <f>G96</f>
        <v>185.8</v>
      </c>
    </row>
    <row r="96" spans="1:7" ht="33">
      <c r="A96" s="7">
        <f>A95+1</f>
        <v>83</v>
      </c>
      <c r="B96" s="28" t="s">
        <v>92</v>
      </c>
      <c r="C96" s="46" t="s">
        <v>67</v>
      </c>
      <c r="D96" s="8" t="s">
        <v>10</v>
      </c>
      <c r="E96" s="8" t="s">
        <v>93</v>
      </c>
      <c r="F96" s="8"/>
      <c r="G96" s="9">
        <f>G97+G100</f>
        <v>185.8</v>
      </c>
    </row>
    <row r="97" spans="1:7" ht="111.75">
      <c r="A97" s="7">
        <f t="shared" si="1"/>
        <v>84</v>
      </c>
      <c r="B97" s="28" t="s">
        <v>95</v>
      </c>
      <c r="C97" s="46" t="s">
        <v>67</v>
      </c>
      <c r="D97" s="8" t="s">
        <v>10</v>
      </c>
      <c r="E97" s="8" t="s">
        <v>94</v>
      </c>
      <c r="F97" s="8"/>
      <c r="G97" s="45">
        <f>G98</f>
        <v>114.76</v>
      </c>
    </row>
    <row r="98" spans="1:7" ht="31.5">
      <c r="A98" s="7">
        <f t="shared" si="1"/>
        <v>85</v>
      </c>
      <c r="B98" s="18" t="s">
        <v>37</v>
      </c>
      <c r="C98" s="46" t="s">
        <v>67</v>
      </c>
      <c r="D98" s="8" t="s">
        <v>10</v>
      </c>
      <c r="E98" s="8" t="s">
        <v>94</v>
      </c>
      <c r="F98" s="8" t="s">
        <v>35</v>
      </c>
      <c r="G98" s="9">
        <f>G99</f>
        <v>114.76</v>
      </c>
    </row>
    <row r="99" spans="1:7" ht="47.25">
      <c r="A99" s="7">
        <f t="shared" si="1"/>
        <v>86</v>
      </c>
      <c r="B99" s="18" t="s">
        <v>38</v>
      </c>
      <c r="C99" s="46" t="s">
        <v>67</v>
      </c>
      <c r="D99" s="8" t="s">
        <v>10</v>
      </c>
      <c r="E99" s="8" t="s">
        <v>94</v>
      </c>
      <c r="F99" s="8" t="s">
        <v>36</v>
      </c>
      <c r="G99" s="9">
        <v>114.76</v>
      </c>
    </row>
    <row r="100" spans="1:7" ht="117.75" customHeight="1">
      <c r="A100" s="7">
        <f t="shared" si="1"/>
        <v>87</v>
      </c>
      <c r="B100" s="28" t="s">
        <v>122</v>
      </c>
      <c r="C100" s="46" t="s">
        <v>67</v>
      </c>
      <c r="D100" s="8" t="s">
        <v>10</v>
      </c>
      <c r="E100" s="8" t="s">
        <v>119</v>
      </c>
      <c r="F100" s="8"/>
      <c r="G100" s="45">
        <f>G101</f>
        <v>71.04</v>
      </c>
    </row>
    <row r="101" spans="1:7" ht="47.25">
      <c r="A101" s="7">
        <f t="shared" si="1"/>
        <v>88</v>
      </c>
      <c r="B101" s="15" t="s">
        <v>48</v>
      </c>
      <c r="C101" s="46" t="s">
        <v>67</v>
      </c>
      <c r="D101" s="8" t="s">
        <v>10</v>
      </c>
      <c r="E101" s="8" t="s">
        <v>119</v>
      </c>
      <c r="F101" s="8" t="s">
        <v>50</v>
      </c>
      <c r="G101" s="9">
        <f>G102</f>
        <v>71.04</v>
      </c>
    </row>
    <row r="102" spans="1:7" ht="47.25">
      <c r="A102" s="7">
        <f t="shared" si="1"/>
        <v>89</v>
      </c>
      <c r="B102" s="15" t="s">
        <v>121</v>
      </c>
      <c r="C102" s="46" t="s">
        <v>67</v>
      </c>
      <c r="D102" s="8" t="s">
        <v>10</v>
      </c>
      <c r="E102" s="8" t="s">
        <v>119</v>
      </c>
      <c r="F102" s="8" t="s">
        <v>120</v>
      </c>
      <c r="G102" s="9">
        <v>71.04</v>
      </c>
    </row>
    <row r="103" spans="1:7" ht="19.5">
      <c r="A103" s="7">
        <f t="shared" si="1"/>
        <v>90</v>
      </c>
      <c r="B103" s="15" t="s">
        <v>47</v>
      </c>
      <c r="C103" s="46" t="s">
        <v>67</v>
      </c>
      <c r="D103" s="8" t="s">
        <v>25</v>
      </c>
      <c r="E103" s="8"/>
      <c r="F103" s="8"/>
      <c r="G103" s="45">
        <f>G109+G112</f>
        <v>2254.6</v>
      </c>
    </row>
    <row r="104" spans="1:7" ht="19.5">
      <c r="A104" s="7">
        <f t="shared" si="1"/>
        <v>91</v>
      </c>
      <c r="B104" s="15" t="s">
        <v>26</v>
      </c>
      <c r="C104" s="46" t="s">
        <v>67</v>
      </c>
      <c r="D104" s="8" t="s">
        <v>27</v>
      </c>
      <c r="E104" s="8"/>
      <c r="F104" s="8"/>
      <c r="G104" s="9">
        <f>G109+G110</f>
        <v>2254.6</v>
      </c>
    </row>
    <row r="105" spans="1:7" ht="48.75">
      <c r="A105" s="7">
        <f t="shared" si="1"/>
        <v>92</v>
      </c>
      <c r="B105" s="16" t="s">
        <v>74</v>
      </c>
      <c r="C105" s="46" t="s">
        <v>67</v>
      </c>
      <c r="D105" s="8" t="s">
        <v>27</v>
      </c>
      <c r="E105" s="8" t="s">
        <v>56</v>
      </c>
      <c r="F105" s="8"/>
      <c r="G105" s="9">
        <f>G106</f>
        <v>1818.8</v>
      </c>
    </row>
    <row r="106" spans="1:7" ht="19.5">
      <c r="A106" s="7">
        <f t="shared" si="1"/>
        <v>93</v>
      </c>
      <c r="B106" s="16" t="s">
        <v>65</v>
      </c>
      <c r="C106" s="46" t="s">
        <v>67</v>
      </c>
      <c r="D106" s="8" t="s">
        <v>27</v>
      </c>
      <c r="E106" s="8" t="s">
        <v>64</v>
      </c>
      <c r="F106" s="8"/>
      <c r="G106" s="9">
        <f>G107</f>
        <v>1818.8</v>
      </c>
    </row>
    <row r="107" spans="1:7" ht="19.5">
      <c r="A107" s="7">
        <f t="shared" si="1"/>
        <v>94</v>
      </c>
      <c r="B107" s="16" t="s">
        <v>66</v>
      </c>
      <c r="C107" s="46" t="s">
        <v>67</v>
      </c>
      <c r="D107" s="8" t="s">
        <v>27</v>
      </c>
      <c r="E107" s="8" t="s">
        <v>57</v>
      </c>
      <c r="F107" s="8"/>
      <c r="G107" s="9">
        <f>G108</f>
        <v>1818.8</v>
      </c>
    </row>
    <row r="108" spans="1:7" ht="47.25">
      <c r="A108" s="7">
        <f t="shared" si="1"/>
        <v>95</v>
      </c>
      <c r="B108" s="15" t="s">
        <v>48</v>
      </c>
      <c r="C108" s="46" t="s">
        <v>67</v>
      </c>
      <c r="D108" s="8" t="s">
        <v>27</v>
      </c>
      <c r="E108" s="8" t="s">
        <v>57</v>
      </c>
      <c r="F108" s="8" t="s">
        <v>50</v>
      </c>
      <c r="G108" s="9">
        <f>G109</f>
        <v>1818.8</v>
      </c>
    </row>
    <row r="109" spans="1:7" ht="19.5">
      <c r="A109" s="7">
        <f>A108+1</f>
        <v>96</v>
      </c>
      <c r="B109" s="15" t="s">
        <v>49</v>
      </c>
      <c r="C109" s="46" t="s">
        <v>67</v>
      </c>
      <c r="D109" s="8" t="s">
        <v>27</v>
      </c>
      <c r="E109" s="8" t="s">
        <v>57</v>
      </c>
      <c r="F109" s="8" t="s">
        <v>51</v>
      </c>
      <c r="G109" s="9">
        <v>1818.8</v>
      </c>
    </row>
    <row r="110" spans="1:7" ht="47.25">
      <c r="A110" s="7">
        <v>97</v>
      </c>
      <c r="B110" s="15" t="s">
        <v>131</v>
      </c>
      <c r="C110" s="46" t="s">
        <v>67</v>
      </c>
      <c r="D110" s="8" t="s">
        <v>27</v>
      </c>
      <c r="E110" s="8" t="s">
        <v>132</v>
      </c>
      <c r="F110" s="8"/>
      <c r="G110" s="9">
        <f>G111</f>
        <v>435.8</v>
      </c>
    </row>
    <row r="111" spans="1:7" ht="19.5">
      <c r="A111" s="7">
        <v>98</v>
      </c>
      <c r="B111" s="51" t="s">
        <v>48</v>
      </c>
      <c r="C111" s="50" t="s">
        <v>67</v>
      </c>
      <c r="D111" s="8" t="s">
        <v>27</v>
      </c>
      <c r="E111" s="8" t="s">
        <v>132</v>
      </c>
      <c r="F111" s="8" t="s">
        <v>50</v>
      </c>
      <c r="G111" s="9">
        <f>G112</f>
        <v>435.8</v>
      </c>
    </row>
    <row r="112" spans="1:7" ht="19.5">
      <c r="A112" s="7">
        <v>99</v>
      </c>
      <c r="B112" s="7" t="s">
        <v>133</v>
      </c>
      <c r="C112" s="50" t="s">
        <v>67</v>
      </c>
      <c r="D112" s="8" t="s">
        <v>27</v>
      </c>
      <c r="E112" s="8" t="s">
        <v>132</v>
      </c>
      <c r="F112" s="8" t="s">
        <v>51</v>
      </c>
      <c r="G112" s="9">
        <v>435.8</v>
      </c>
    </row>
    <row r="113" spans="1:7" ht="19.5">
      <c r="A113" s="7">
        <v>100</v>
      </c>
      <c r="B113" s="15" t="s">
        <v>79</v>
      </c>
      <c r="C113" s="8" t="s">
        <v>67</v>
      </c>
      <c r="D113" s="8" t="s">
        <v>81</v>
      </c>
      <c r="E113" s="8"/>
      <c r="F113" s="8"/>
      <c r="G113" s="45">
        <f>G114</f>
        <v>56</v>
      </c>
    </row>
    <row r="114" spans="1:7" ht="19.5">
      <c r="A114" s="7">
        <f t="shared" si="1"/>
        <v>101</v>
      </c>
      <c r="B114" s="18" t="s">
        <v>82</v>
      </c>
      <c r="C114" s="8" t="s">
        <v>67</v>
      </c>
      <c r="D114" s="8" t="s">
        <v>80</v>
      </c>
      <c r="E114" s="8"/>
      <c r="F114" s="8"/>
      <c r="G114" s="9">
        <f>G115</f>
        <v>56</v>
      </c>
    </row>
    <row r="115" spans="1:7" ht="66" customHeight="1">
      <c r="A115" s="7">
        <f t="shared" si="1"/>
        <v>102</v>
      </c>
      <c r="B115" s="16" t="s">
        <v>73</v>
      </c>
      <c r="C115" s="20" t="s">
        <v>67</v>
      </c>
      <c r="D115" s="8" t="s">
        <v>80</v>
      </c>
      <c r="E115" s="8" t="s">
        <v>85</v>
      </c>
      <c r="F115" s="8"/>
      <c r="G115" s="9">
        <f>G116</f>
        <v>56</v>
      </c>
    </row>
    <row r="116" spans="1:7" ht="33">
      <c r="A116" s="7">
        <f t="shared" si="1"/>
        <v>103</v>
      </c>
      <c r="B116" s="16" t="s">
        <v>43</v>
      </c>
      <c r="C116" s="20" t="s">
        <v>67</v>
      </c>
      <c r="D116" s="8" t="s">
        <v>80</v>
      </c>
      <c r="E116" s="8" t="s">
        <v>86</v>
      </c>
      <c r="F116" s="8"/>
      <c r="G116" s="9">
        <f>G117+G120</f>
        <v>56</v>
      </c>
    </row>
    <row r="117" spans="1:7" ht="94.5">
      <c r="A117" s="7">
        <f t="shared" si="1"/>
        <v>104</v>
      </c>
      <c r="B117" s="17" t="s">
        <v>83</v>
      </c>
      <c r="C117" s="8" t="s">
        <v>67</v>
      </c>
      <c r="D117" s="8" t="s">
        <v>80</v>
      </c>
      <c r="E117" s="8" t="s">
        <v>87</v>
      </c>
      <c r="F117" s="8"/>
      <c r="G117" s="9">
        <v>50</v>
      </c>
    </row>
    <row r="118" spans="1:7" ht="31.5">
      <c r="A118" s="7">
        <f t="shared" si="1"/>
        <v>105</v>
      </c>
      <c r="B118" s="18" t="s">
        <v>37</v>
      </c>
      <c r="C118" s="8" t="s">
        <v>67</v>
      </c>
      <c r="D118" s="8" t="s">
        <v>80</v>
      </c>
      <c r="E118" s="8" t="s">
        <v>87</v>
      </c>
      <c r="F118" s="8" t="s">
        <v>35</v>
      </c>
      <c r="G118" s="9">
        <v>50</v>
      </c>
    </row>
    <row r="119" spans="1:7" ht="47.25">
      <c r="A119" s="7">
        <f t="shared" si="1"/>
        <v>106</v>
      </c>
      <c r="B119" s="18" t="s">
        <v>38</v>
      </c>
      <c r="C119" s="8" t="s">
        <v>67</v>
      </c>
      <c r="D119" s="8" t="s">
        <v>80</v>
      </c>
      <c r="E119" s="8" t="s">
        <v>87</v>
      </c>
      <c r="F119" s="8" t="s">
        <v>36</v>
      </c>
      <c r="G119" s="9">
        <v>50</v>
      </c>
    </row>
    <row r="120" spans="1:7" ht="143.25">
      <c r="A120" s="7">
        <f t="shared" si="1"/>
        <v>107</v>
      </c>
      <c r="B120" s="16" t="s">
        <v>88</v>
      </c>
      <c r="C120" s="8" t="s">
        <v>67</v>
      </c>
      <c r="D120" s="8" t="s">
        <v>80</v>
      </c>
      <c r="E120" s="8" t="s">
        <v>89</v>
      </c>
      <c r="F120" s="8"/>
      <c r="G120" s="9">
        <v>6</v>
      </c>
    </row>
    <row r="121" spans="1:7" ht="31.5">
      <c r="A121" s="7">
        <f t="shared" si="1"/>
        <v>108</v>
      </c>
      <c r="B121" s="18" t="s">
        <v>37</v>
      </c>
      <c r="C121" s="8" t="s">
        <v>67</v>
      </c>
      <c r="D121" s="8" t="s">
        <v>80</v>
      </c>
      <c r="E121" s="8" t="s">
        <v>89</v>
      </c>
      <c r="F121" s="8" t="s">
        <v>35</v>
      </c>
      <c r="G121" s="9">
        <v>6</v>
      </c>
    </row>
    <row r="122" spans="1:7" ht="47.25">
      <c r="A122" s="7">
        <f t="shared" si="1"/>
        <v>109</v>
      </c>
      <c r="B122" s="18" t="s">
        <v>38</v>
      </c>
      <c r="C122" s="8" t="s">
        <v>67</v>
      </c>
      <c r="D122" s="8" t="s">
        <v>80</v>
      </c>
      <c r="E122" s="8" t="s">
        <v>89</v>
      </c>
      <c r="F122" s="8" t="s">
        <v>36</v>
      </c>
      <c r="G122" s="9">
        <v>6</v>
      </c>
    </row>
    <row r="123" spans="1:7" ht="19.5">
      <c r="A123" s="55" t="s">
        <v>2</v>
      </c>
      <c r="B123" s="56"/>
      <c r="C123" s="56"/>
      <c r="D123" s="56"/>
      <c r="E123" s="56"/>
      <c r="F123" s="57"/>
      <c r="G123" s="43">
        <f>G14</f>
        <v>7727.219999999999</v>
      </c>
    </row>
    <row r="124" spans="1:7" ht="19.5">
      <c r="A124" s="30"/>
      <c r="B124" s="31"/>
      <c r="C124" s="32"/>
      <c r="D124" s="32"/>
      <c r="E124" s="32"/>
      <c r="F124" s="32"/>
      <c r="G124" s="33">
        <f>4551.27+2700+58.65-18.5+435.8</f>
        <v>7727.22</v>
      </c>
    </row>
    <row r="125" spans="1:7" ht="19.5">
      <c r="A125" s="30"/>
      <c r="B125" s="30"/>
      <c r="C125" s="34"/>
      <c r="D125" s="34"/>
      <c r="E125" s="34"/>
      <c r="F125" s="34"/>
      <c r="G125" s="44">
        <f>G124-G123</f>
        <v>0</v>
      </c>
    </row>
    <row r="126" spans="1:7" ht="19.5">
      <c r="A126" s="30"/>
      <c r="B126" s="30"/>
      <c r="C126" s="34"/>
      <c r="D126" s="34"/>
      <c r="E126" s="34"/>
      <c r="F126" s="34"/>
      <c r="G126" s="35"/>
    </row>
    <row r="127" spans="1:7" ht="19.5">
      <c r="A127" s="30"/>
      <c r="B127" s="30"/>
      <c r="C127" s="36"/>
      <c r="D127" s="37"/>
      <c r="E127" s="34"/>
      <c r="F127" s="34"/>
      <c r="G127" s="35"/>
    </row>
    <row r="128" spans="1:7" ht="19.5">
      <c r="A128" s="30"/>
      <c r="B128" s="30"/>
      <c r="C128" s="36"/>
      <c r="D128" s="37"/>
      <c r="E128" s="34"/>
      <c r="F128" s="34"/>
      <c r="G128" s="35"/>
    </row>
    <row r="129" spans="1:7" ht="19.5">
      <c r="A129" s="30"/>
      <c r="B129" s="30"/>
      <c r="C129" s="36"/>
      <c r="D129" s="37"/>
      <c r="E129" s="34"/>
      <c r="F129" s="34"/>
      <c r="G129" s="35"/>
    </row>
    <row r="130" spans="1:7" ht="19.5">
      <c r="A130" s="30"/>
      <c r="B130" s="30"/>
      <c r="C130" s="36"/>
      <c r="D130" s="37"/>
      <c r="E130" s="34"/>
      <c r="F130" s="34"/>
      <c r="G130" s="35"/>
    </row>
    <row r="131" spans="1:7" ht="19.5">
      <c r="A131" s="30"/>
      <c r="B131" s="30"/>
      <c r="C131" s="36"/>
      <c r="D131" s="37"/>
      <c r="E131" s="34"/>
      <c r="F131" s="34"/>
      <c r="G131" s="35"/>
    </row>
    <row r="132" spans="1:7" ht="19.5">
      <c r="A132" s="30"/>
      <c r="B132" s="30"/>
      <c r="C132" s="34"/>
      <c r="D132" s="34"/>
      <c r="E132" s="34"/>
      <c r="F132" s="34"/>
      <c r="G132" s="35"/>
    </row>
    <row r="133" spans="1:7" ht="19.5">
      <c r="A133" s="30"/>
      <c r="B133" s="30"/>
      <c r="C133" s="34"/>
      <c r="D133" s="34"/>
      <c r="E133" s="34"/>
      <c r="F133" s="34"/>
      <c r="G133" s="35"/>
    </row>
    <row r="134" spans="1:7" ht="19.5">
      <c r="A134" s="30"/>
      <c r="B134" s="30"/>
      <c r="C134" s="34"/>
      <c r="D134" s="34"/>
      <c r="E134" s="34"/>
      <c r="F134" s="34"/>
      <c r="G134" s="35"/>
    </row>
    <row r="135" spans="1:7" ht="19.5">
      <c r="A135" s="30"/>
      <c r="B135" s="30"/>
      <c r="C135" s="34"/>
      <c r="D135" s="34"/>
      <c r="E135" s="34"/>
      <c r="F135" s="34"/>
      <c r="G135" s="35"/>
    </row>
    <row r="136" spans="1:7" ht="19.5">
      <c r="A136" s="30"/>
      <c r="B136" s="30"/>
      <c r="C136" s="34"/>
      <c r="D136" s="34"/>
      <c r="E136" s="34"/>
      <c r="F136" s="34"/>
      <c r="G136" s="35"/>
    </row>
    <row r="137" spans="1:7" ht="19.5">
      <c r="A137" s="30"/>
      <c r="B137" s="30"/>
      <c r="C137" s="34"/>
      <c r="D137" s="34"/>
      <c r="E137" s="34"/>
      <c r="F137" s="34"/>
      <c r="G137" s="35"/>
    </row>
    <row r="138" spans="1:7" ht="19.5">
      <c r="A138" s="30"/>
      <c r="B138" s="30"/>
      <c r="C138" s="34"/>
      <c r="D138" s="34"/>
      <c r="E138" s="34"/>
      <c r="F138" s="34"/>
      <c r="G138" s="35"/>
    </row>
    <row r="139" spans="1:7" ht="19.5">
      <c r="A139" s="30"/>
      <c r="B139" s="30"/>
      <c r="C139" s="34"/>
      <c r="D139" s="34"/>
      <c r="E139" s="34"/>
      <c r="F139" s="34"/>
      <c r="G139" s="35"/>
    </row>
    <row r="140" spans="1:7" ht="19.5">
      <c r="A140" s="30"/>
      <c r="B140" s="30"/>
      <c r="C140" s="34"/>
      <c r="D140" s="34"/>
      <c r="E140" s="34"/>
      <c r="F140" s="34"/>
      <c r="G140" s="35"/>
    </row>
    <row r="141" spans="1:7" ht="19.5">
      <c r="A141" s="30"/>
      <c r="B141" s="30"/>
      <c r="C141" s="34"/>
      <c r="D141" s="34"/>
      <c r="E141" s="34"/>
      <c r="F141" s="34"/>
      <c r="G141" s="35"/>
    </row>
    <row r="142" spans="2:7" ht="19.5">
      <c r="B142" s="30"/>
      <c r="C142" s="34"/>
      <c r="D142" s="34"/>
      <c r="E142" s="34"/>
      <c r="F142" s="34"/>
      <c r="G142" s="35"/>
    </row>
    <row r="143" spans="2:7" ht="19.5">
      <c r="B143" s="30"/>
      <c r="C143" s="34"/>
      <c r="D143" s="34"/>
      <c r="E143" s="34"/>
      <c r="F143" s="34"/>
      <c r="G143" s="35"/>
    </row>
    <row r="144" spans="2:7" ht="19.5">
      <c r="B144" s="30"/>
      <c r="C144" s="34"/>
      <c r="D144" s="34"/>
      <c r="E144" s="34"/>
      <c r="F144" s="34"/>
      <c r="G144" s="35"/>
    </row>
    <row r="145" spans="2:7" ht="19.5">
      <c r="B145" s="30"/>
      <c r="C145" s="34"/>
      <c r="D145" s="34"/>
      <c r="E145" s="34"/>
      <c r="F145" s="34"/>
      <c r="G145" s="35"/>
    </row>
    <row r="146" spans="2:7" ht="19.5">
      <c r="B146" s="30"/>
      <c r="C146" s="34"/>
      <c r="D146" s="34"/>
      <c r="E146" s="34"/>
      <c r="F146" s="34"/>
      <c r="G146" s="35"/>
    </row>
    <row r="147" spans="2:7" ht="19.5">
      <c r="B147" s="30"/>
      <c r="C147" s="34"/>
      <c r="D147" s="34"/>
      <c r="E147" s="34"/>
      <c r="F147" s="34"/>
      <c r="G147" s="35"/>
    </row>
    <row r="148" spans="2:7" ht="19.5">
      <c r="B148" s="30"/>
      <c r="C148" s="34"/>
      <c r="D148" s="34"/>
      <c r="E148" s="34"/>
      <c r="F148" s="34"/>
      <c r="G148" s="35"/>
    </row>
    <row r="149" spans="2:7" ht="19.5">
      <c r="B149" s="30"/>
      <c r="C149" s="34"/>
      <c r="D149" s="34"/>
      <c r="E149" s="34"/>
      <c r="F149" s="34"/>
      <c r="G149" s="35"/>
    </row>
    <row r="150" spans="2:7" ht="19.5">
      <c r="B150" s="30"/>
      <c r="C150" s="34"/>
      <c r="D150" s="34"/>
      <c r="E150" s="34"/>
      <c r="F150" s="34"/>
      <c r="G150" s="35"/>
    </row>
    <row r="151" spans="2:7" ht="19.5">
      <c r="B151" s="30"/>
      <c r="C151" s="34"/>
      <c r="D151" s="34"/>
      <c r="E151" s="34"/>
      <c r="F151" s="34"/>
      <c r="G151" s="35"/>
    </row>
    <row r="152" spans="2:7" ht="19.5">
      <c r="B152" s="30"/>
      <c r="C152" s="34"/>
      <c r="D152" s="34"/>
      <c r="E152" s="34"/>
      <c r="F152" s="34"/>
      <c r="G152" s="35"/>
    </row>
    <row r="153" spans="2:7" ht="19.5">
      <c r="B153" s="30"/>
      <c r="C153" s="34"/>
      <c r="D153" s="34"/>
      <c r="E153" s="34"/>
      <c r="F153" s="34"/>
      <c r="G153" s="35"/>
    </row>
    <row r="154" spans="2:7" ht="19.5">
      <c r="B154" s="30"/>
      <c r="C154" s="34"/>
      <c r="D154" s="34"/>
      <c r="E154" s="34"/>
      <c r="F154" s="34"/>
      <c r="G154" s="35"/>
    </row>
    <row r="155" spans="2:7" ht="19.5">
      <c r="B155" s="30"/>
      <c r="C155" s="34"/>
      <c r="D155" s="34"/>
      <c r="E155" s="34"/>
      <c r="F155" s="34"/>
      <c r="G155" s="35"/>
    </row>
    <row r="156" spans="2:7" ht="19.5">
      <c r="B156" s="30"/>
      <c r="C156" s="34"/>
      <c r="D156" s="34"/>
      <c r="E156" s="34"/>
      <c r="F156" s="34"/>
      <c r="G156" s="35"/>
    </row>
    <row r="157" spans="2:7" ht="19.5">
      <c r="B157" s="30"/>
      <c r="C157" s="34"/>
      <c r="D157" s="34"/>
      <c r="E157" s="34"/>
      <c r="F157" s="34"/>
      <c r="G157" s="35"/>
    </row>
    <row r="158" spans="2:7" ht="19.5">
      <c r="B158" s="30"/>
      <c r="C158" s="34"/>
      <c r="D158" s="34"/>
      <c r="E158" s="34"/>
      <c r="F158" s="34"/>
      <c r="G158" s="35"/>
    </row>
    <row r="159" spans="2:7" ht="19.5">
      <c r="B159" s="30"/>
      <c r="C159" s="34"/>
      <c r="D159" s="34"/>
      <c r="E159" s="34"/>
      <c r="F159" s="34"/>
      <c r="G159" s="35"/>
    </row>
    <row r="160" spans="2:7" ht="19.5">
      <c r="B160" s="30"/>
      <c r="C160" s="34"/>
      <c r="D160" s="34"/>
      <c r="E160" s="34"/>
      <c r="F160" s="34"/>
      <c r="G160" s="35"/>
    </row>
    <row r="161" spans="2:7" ht="19.5">
      <c r="B161" s="30"/>
      <c r="C161" s="34"/>
      <c r="D161" s="34"/>
      <c r="E161" s="34"/>
      <c r="F161" s="34"/>
      <c r="G161" s="35"/>
    </row>
  </sheetData>
  <sheetProtection/>
  <autoFilter ref="A13:K125"/>
  <mergeCells count="9">
    <mergeCell ref="E1:G1"/>
    <mergeCell ref="C2:G2"/>
    <mergeCell ref="D3:G3"/>
    <mergeCell ref="A123:F123"/>
    <mergeCell ref="A11:G11"/>
    <mergeCell ref="C6:G6"/>
    <mergeCell ref="E5:G5"/>
    <mergeCell ref="D7:G7"/>
    <mergeCell ref="A10:G10"/>
  </mergeCells>
  <printOptions horizontalCentered="1"/>
  <pageMargins left="0.25" right="0.25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XP GAME 2008</cp:lastModifiedBy>
  <cp:lastPrinted>2014-12-17T02:28:23Z</cp:lastPrinted>
  <dcterms:created xsi:type="dcterms:W3CDTF">2007-10-12T08:23:45Z</dcterms:created>
  <dcterms:modified xsi:type="dcterms:W3CDTF">2014-12-29T04:43:34Z</dcterms:modified>
  <cp:category/>
  <cp:version/>
  <cp:contentType/>
  <cp:contentStatus/>
</cp:coreProperties>
</file>